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4"/>
  </bookViews>
  <sheets>
    <sheet name="25_02_2005" sheetId="1" r:id="rId1"/>
    <sheet name="31_03_2005" sheetId="2" r:id="rId2"/>
    <sheet name="29_04_2005" sheetId="3" r:id="rId3"/>
    <sheet name="30_05_2005" sheetId="4" r:id="rId4"/>
    <sheet name="30_06_2005" sheetId="5" r:id="rId5"/>
  </sheets>
  <definedNames>
    <definedName name="OLE_LINK2">'25_02_2005'!$A$7</definedName>
    <definedName name="OLE_LINK2___3">'29_04_2005'!$A$7</definedName>
    <definedName name="OLE_LINK2___4">'30_05_2005'!$A$7</definedName>
    <definedName name="OLE_LINK2___5">'30_06_2005'!$A$7</definedName>
    <definedName name="OLE_LINK2___2">'31_03_2005'!$A$7</definedName>
  </definedNames>
  <calcPr fullCalcOnLoad="1"/>
</workbook>
</file>

<file path=xl/sharedStrings.xml><?xml version="1.0" encoding="utf-8"?>
<sst xmlns="http://schemas.openxmlformats.org/spreadsheetml/2006/main" count="634" uniqueCount="634">
  <si>
    <r>
      <rPr>
        <b/>
        <sz val="10"/>
        <rFont val="Times New Roman CE"/>
        <family val="0"/>
      </rPr>
      <t xml:space="preserve">Uchwała   </t>
    </r>
    <r>
      <rPr>
        <i/>
        <sz val="10"/>
        <rFont val="Times New Roman CE"/>
        <family val="0"/>
      </rPr>
      <t>XXVIII/194/05</t>
    </r>
  </si>
  <si>
    <t>Rady Miejskiej w Ustrzykach Dolnych</t>
  </si>
  <si>
    <t>z dnia 25 lutego 2005 roku</t>
  </si>
  <si>
    <t>w sprawie wprowadzenia zmian do budżetu Gminy Ustrzyki Dolne na rok 2005</t>
  </si>
  <si>
    <r>
      <rPr>
        <sz val="10"/>
        <rFont val="Times New Roman CE"/>
        <family val="1"/>
      </rPr>
      <t>Na podstawie art.18 ust. 2 pkt 4 i 9 lit. d  i lit.  i ustawy z dnia 8 marca 1990 r. o samorządzie gminnym (Dz.U.z  2001r. Nr142, poz.1591 - tekst jed z późn zm.) oraz art. 109,110,112,122,128 ust.2 oraz art. 134 ust.3 ustawy z dnia 26 listopada 1998 r. o finansach publicznych ( Dz.U.z 2003r Nr15, poz.148 tekst jed, z późn.zm) Rada Miejska w Ustrzykach Dolnych uchwala co następuje:</t>
    </r>
  </si>
  <si>
    <t>§ 1</t>
  </si>
  <si>
    <t>Zwiększa  się budżet na rok 2005 o kwotę 336.520,- zł oraz dokonuje się zmian w budżecie gminy  w sposób następujący:</t>
  </si>
  <si>
    <t>Dochody - zwiększenie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</si>
  <si>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</si>
  <si>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Rozd.</t>
    </r>
  </si>
  <si>
    <t>§</t>
  </si>
  <si>
    <t>Nazwa</t>
  </si>
  <si>
    <t>Kwota</t>
  </si>
  <si>
    <t>Gospodarka mieszkaniowa</t>
  </si>
  <si>
    <t>Gospodarka gruntami i nieruchomościami</t>
  </si>
  <si>
    <t>0770</t>
  </si>
  <si>
    <r>
      <rPr>
        <sz val="10"/>
        <rFont val="Times New Roman CE"/>
        <family val="1"/>
      </rPr>
      <t>Wpływy z tyt. odpł. nabycia prawa wł. nieruchomości</t>
    </r>
  </si>
  <si>
    <r>
      <rPr>
        <b/>
        <sz val="10"/>
        <color indexed="8"/>
        <rFont val="Times New Roman CE"/>
        <family val="1"/>
      </rPr>
      <t xml:space="preserve">Dochody od os.pr, od os.fiz i od innych jed niepos os.pr oraz wydatki związane z ich poborem </t>
    </r>
  </si>
  <si>
    <r>
      <rPr>
        <sz val="10"/>
        <color indexed="8"/>
        <rFont val="Times New Roman CE"/>
        <family val="1"/>
      </rPr>
      <t>Wpływy z pod rol, pod leś, pod od cc, pod od spadków i darowizn oraz podatków i opłat lokalnych</t>
    </r>
  </si>
  <si>
    <t>0310</t>
  </si>
  <si>
    <t>Podatek od nieruchomości</t>
  </si>
  <si>
    <r>
      <rPr>
        <sz val="10"/>
        <rFont val="Times New Roman CE"/>
        <family val="1"/>
      </rPr>
      <t>Wpływy z innych opłat stanow. dochody jst n.p. ustaw</t>
    </r>
  </si>
  <si>
    <t>0460</t>
  </si>
  <si>
    <t>Opłata eksploatacyjna za wydobywanie kopalin</t>
  </si>
  <si>
    <r>
      <rPr>
        <sz val="10"/>
        <rFont val="Times New Roman CE"/>
        <family val="1"/>
      </rPr>
      <t>Udziały gmin w podat. stan. doch. bud. pań.</t>
    </r>
  </si>
  <si>
    <t>0010</t>
  </si>
  <si>
    <t>Podatek dochodowy od osób fizycznych</t>
  </si>
  <si>
    <t>Kultura i ochrona dziedzictwa narodowego</t>
  </si>
  <si>
    <t>Domy i ośrodki kultury, świetlice i kluby</t>
  </si>
  <si>
    <t>6292</t>
  </si>
  <si>
    <r>
      <rPr>
        <sz val="10"/>
        <rFont val="Times New Roman CE"/>
        <family val="1"/>
      </rPr>
      <t>Środki na dofin.własnych zadań inwest.gminn pozyskane z in.źródeł</t>
    </r>
  </si>
  <si>
    <t xml:space="preserve">Kultura fizyczna i sport </t>
  </si>
  <si>
    <t>Zadania w zakresie kultury fizycznej i sportu</t>
  </si>
  <si>
    <t>0690</t>
  </si>
  <si>
    <t>Wpływy z innych opłat</t>
  </si>
  <si>
    <t>0830</t>
  </si>
  <si>
    <t>Wpływy z usług</t>
  </si>
  <si>
    <t>0960</t>
  </si>
  <si>
    <t>Otrzymane spadki, zapisy, darowizny</t>
  </si>
  <si>
    <t>Dochody - zmniejszenie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</si>
  <si>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</si>
  <si>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Rozd.</t>
    </r>
  </si>
  <si>
    <t>§</t>
  </si>
  <si>
    <t>Nazwa</t>
  </si>
  <si>
    <t>Kwota</t>
  </si>
  <si>
    <t>Różne rozliczenia</t>
  </si>
  <si>
    <r>
      <rPr>
        <sz val="10"/>
        <rFont val="Times New Roman CE"/>
        <family val="1"/>
      </rPr>
      <t>Część. oświatowa  subwencji  ogól. dla jst.</t>
    </r>
  </si>
  <si>
    <t>2920</t>
  </si>
  <si>
    <t>Subwencje ogólne z budżetu państwa</t>
  </si>
  <si>
    <t>Wydatki - zwiększenie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</si>
  <si>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</si>
  <si>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Rozd.</t>
    </r>
  </si>
  <si>
    <t>§</t>
  </si>
  <si>
    <t>Nazwa</t>
  </si>
  <si>
    <t>Kwota</t>
  </si>
  <si>
    <t>Kultura i ochrona dziedzictwa narodowego</t>
  </si>
  <si>
    <t>Domy i ośrodki kultury, świetlice i kluby</t>
  </si>
  <si>
    <t>2480</t>
  </si>
  <si>
    <t>Dotacja podmiotowa dla instytucji kultury</t>
  </si>
  <si>
    <t>6052</t>
  </si>
  <si>
    <t>Wydatki inwestycyjne jednostek budżetowych</t>
  </si>
  <si>
    <t>Remont budynku UDK</t>
  </si>
  <si>
    <t xml:space="preserve">Kultura fizyczna i sport </t>
  </si>
  <si>
    <t>Zadania w zakresie kultury fizycznej i sportu</t>
  </si>
  <si>
    <t>4300</t>
  </si>
  <si>
    <t>Zakup usług pozostałych</t>
  </si>
  <si>
    <t>§ 2</t>
  </si>
  <si>
    <t>Zwiększa się budżet na rok 2005 po stronie wydatków o kwotę 410.00,- zł, z dokonując jednocześnie zwiększenia deficytu o łączną kwotę  410.000,- zł. oraz dokonuje się zmian w budżecie gmin w sposób następujący:</t>
  </si>
  <si>
    <t>Wydatki - zwiększenie (zwiększenie deficytu)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</si>
  <si>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</si>
  <si>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Rozd.</t>
    </r>
  </si>
  <si>
    <t>§</t>
  </si>
  <si>
    <t>Nazwa</t>
  </si>
  <si>
    <t>Kwota</t>
  </si>
  <si>
    <t>Kultura i ochrona dziedzictwa narodowego</t>
  </si>
  <si>
    <t>Domy i ośrodki kultury, świetlice i kluby</t>
  </si>
  <si>
    <t>6050</t>
  </si>
  <si>
    <t>Wydatki inwestycyjne jednostek budżetowych</t>
  </si>
  <si>
    <t>Remont budynku UDK</t>
  </si>
  <si>
    <t>Centrum kulturalne wsi - modernizacja świetlicy w Równi</t>
  </si>
  <si>
    <t>Zwiększenie przychodów (zwiększenie deficytu)</t>
  </si>
  <si>
    <t>Nadwyżki z lat ubiegłych</t>
  </si>
  <si>
    <t>§ 3</t>
  </si>
  <si>
    <t>W ramach posiadanych uprawnień zmienić budżet w sposób następujący:</t>
  </si>
  <si>
    <t>Wydatki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</si>
  <si>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</si>
  <si>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Rozdz.</t>
    </r>
  </si>
  <si>
    <t>§</t>
  </si>
  <si>
    <t>Nazwa</t>
  </si>
  <si>
    <t>Zwiększenie</t>
  </si>
  <si>
    <t>Zmniejszenie</t>
  </si>
  <si>
    <t>Obsługa długu publicznego</t>
  </si>
  <si>
    <r>
      <rPr>
        <sz val="10"/>
        <rFont val="Times New Roman CE"/>
        <family val="1"/>
      </rPr>
      <t>Obsługa papierów wartościowych, kredytów i pożyczek jst</t>
    </r>
  </si>
  <si>
    <t>8070</t>
  </si>
  <si>
    <t>Odsetki od otrzymanych pożyczek i kredytów</t>
  </si>
  <si>
    <t>Oświata i wychowanie</t>
  </si>
  <si>
    <t>Szkoły podstawowe</t>
  </si>
  <si>
    <t>6050</t>
  </si>
  <si>
    <t>Wydatki inwestycyjne jednostek budżetowych</t>
  </si>
  <si>
    <r>
      <rPr>
        <sz val="10"/>
        <rFont val="Times New Roman CE"/>
        <family val="1"/>
      </rPr>
      <t>SP Ustjanowa - dach</t>
    </r>
  </si>
  <si>
    <t>Pomoc społeczna</t>
  </si>
  <si>
    <t>Domy pomocy społecznej</t>
  </si>
  <si>
    <t>4330</t>
  </si>
  <si>
    <r>
      <rPr>
        <sz val="10"/>
        <rFont val="Times New Roman CE"/>
        <family val="1"/>
      </rPr>
      <t>Zakup usług przez jst od innych jst</t>
    </r>
  </si>
  <si>
    <r>
      <rPr>
        <sz val="10"/>
        <rFont val="Times New Roman CE"/>
        <family val="1"/>
      </rPr>
      <t xml:space="preserve">Świadczenia rodzinne oraz składki na ubezp.emeryt. i rentowe </t>
    </r>
  </si>
  <si>
    <t>2910</t>
  </si>
  <si>
    <r>
      <rPr>
        <sz val="10"/>
        <rFont val="Times New Roman CE"/>
        <family val="1"/>
      </rPr>
      <t>Zwrot dotacji wyk.niezg.z przezn. lub pobranej w nadmiernej wysokości</t>
    </r>
  </si>
  <si>
    <t>Zasiłki i pomoc w naturze</t>
  </si>
  <si>
    <t>3110</t>
  </si>
  <si>
    <t>Świadczenia społeczne</t>
  </si>
  <si>
    <t>Gospodarka komunalna i ochrona środowiska</t>
  </si>
  <si>
    <t>Oczyszczanie miast i wsi</t>
  </si>
  <si>
    <t>4300</t>
  </si>
  <si>
    <t>Zakup usług pozostałych</t>
  </si>
  <si>
    <t>Pozostała działalność</t>
  </si>
  <si>
    <t>Wydatki na zakupy inwestycyjne jednostek budżetowych</t>
  </si>
  <si>
    <t>§ 4</t>
  </si>
  <si>
    <t>Zwiększyć wydatki GFOŚ o kwotę 44.800,- zł i zmienić załącznik nr 11 do uchwały w sprawie budżetu na rok 2005 w sposób następujący</t>
  </si>
  <si>
    <t>Wydatki - rodzaj wydatków</t>
  </si>
  <si>
    <t>Plan 2005</t>
  </si>
  <si>
    <t>Realizacja  inwestycji:</t>
  </si>
  <si>
    <r>
      <rPr>
        <sz val="10"/>
        <rFont val="Times New Roman"/>
        <family val="1"/>
      </rPr>
      <t>Kolektor - Nadgórna</t>
    </r>
  </si>
  <si>
    <t>cel - ochrona wód</t>
  </si>
  <si>
    <t xml:space="preserve">Plan ochrony środowiska, </t>
  </si>
  <si>
    <t>cel ochrona środowiska</t>
  </si>
  <si>
    <t>Plan gospodarki odpadami</t>
  </si>
  <si>
    <t>cel - ochrona wód</t>
  </si>
  <si>
    <t>Stacja segregacji odpadów</t>
  </si>
  <si>
    <t>cel - gospodarka odpadami</t>
  </si>
  <si>
    <t>Wydatki bieżące:</t>
  </si>
  <si>
    <t>cel- pozostałe dziedziny (badanie gleby)</t>
  </si>
  <si>
    <t>Planowany stan Funduszu w 31-12-2005</t>
  </si>
  <si>
    <t>§ 5</t>
  </si>
  <si>
    <t>W uchwale Rady Miejskiej w Ustrzykach Dolnych  Nr XXVII/181/2004  w sprawie budżetu gminy na rok 2005:</t>
  </si>
  <si>
    <t xml:space="preserve">1. Skreślić § 3 ust.2 oraz załącznik Nr 10. </t>
  </si>
  <si>
    <t>2. Zmienić treść § 9 uchwały oraz załącznika Nr 12 w sposób następujący:</t>
  </si>
  <si>
    <t>zapis "cel - dofinansowanie działalności sportowej (klub sportowy) oraz utrzymanie stadionu sportowego" zmienić na</t>
  </si>
  <si>
    <t>zapis "cel - zadania w zakresie kultury fizycznej i sportu".</t>
  </si>
  <si>
    <t>§ 6</t>
  </si>
  <si>
    <t>Ustalić plan  dochodów i wydatków - rachunku dochodów własnych na rok 2005</t>
  </si>
  <si>
    <t>Lp.</t>
  </si>
  <si>
    <t>Dochody</t>
  </si>
  <si>
    <t>Plan 2005</t>
  </si>
  <si>
    <t>1.</t>
  </si>
  <si>
    <t>Rachunek dochodów własnych przy ZSP 1</t>
  </si>
  <si>
    <t xml:space="preserve">wpływy z usług </t>
  </si>
  <si>
    <t>2.</t>
  </si>
  <si>
    <t>Rachunek dochodów własnych przy ZSP 2</t>
  </si>
  <si>
    <t>wpływy z usług</t>
  </si>
  <si>
    <t>3.</t>
  </si>
  <si>
    <r>
      <rPr>
        <sz val="10"/>
        <rFont val="Times New Roman"/>
        <family val="1"/>
      </rPr>
      <t>Rachunek dochodów własnych przy SP Ustjanowa</t>
    </r>
  </si>
  <si>
    <t xml:space="preserve">wpływy z usług </t>
  </si>
  <si>
    <t>4.</t>
  </si>
  <si>
    <t>Rachunek dochodów własnych przy SP Krościenko</t>
  </si>
  <si>
    <t xml:space="preserve">wpływy z usług </t>
  </si>
  <si>
    <t>5.</t>
  </si>
  <si>
    <r>
      <rPr>
        <sz val="10"/>
        <rFont val="Times New Roman"/>
        <family val="1"/>
      </rPr>
      <t>Rachunek dochodów własnych przy SP Wojtkowa</t>
    </r>
  </si>
  <si>
    <t xml:space="preserve">wpływy z usług </t>
  </si>
  <si>
    <t>6.</t>
  </si>
  <si>
    <r>
      <rPr>
        <sz val="10"/>
        <rFont val="Times New Roman"/>
        <family val="1"/>
      </rPr>
      <t>Rachunek dochodów własnych przy ZSP Wojtkówka</t>
    </r>
  </si>
  <si>
    <t>wpływy z usług</t>
  </si>
  <si>
    <t>7.</t>
  </si>
  <si>
    <r>
      <rPr>
        <sz val="10"/>
        <rFont val="Times New Roman"/>
        <family val="1"/>
      </rPr>
      <t>Środek  specjalny przy SP Bandrów</t>
    </r>
  </si>
  <si>
    <t>wpływy z usług</t>
  </si>
  <si>
    <t>8.</t>
  </si>
  <si>
    <r>
      <rPr>
        <sz val="10"/>
        <rFont val="Times New Roman"/>
        <family val="1"/>
      </rPr>
      <t>Rachunek dochodów własnych przy SP Hoszów</t>
    </r>
  </si>
  <si>
    <t xml:space="preserve">wpływy z usług </t>
  </si>
  <si>
    <t>9.</t>
  </si>
  <si>
    <r>
      <rPr>
        <sz val="10"/>
        <rFont val="Times New Roman"/>
        <family val="1"/>
      </rPr>
      <t>Rachunek dochodów własnych przy SP Łodyna</t>
    </r>
  </si>
  <si>
    <t xml:space="preserve">wpływy z usług </t>
  </si>
  <si>
    <t>10.</t>
  </si>
  <si>
    <t>Rachunek dochodów własnych przy SP Równia</t>
  </si>
  <si>
    <t>wpływy z usług</t>
  </si>
  <si>
    <t>11.</t>
  </si>
  <si>
    <r>
      <rPr>
        <sz val="10"/>
        <rFont val="Times New Roman"/>
        <family val="1"/>
      </rPr>
      <t>Rachunek dochodów własnych przy SP Łobozew</t>
    </r>
  </si>
  <si>
    <t>wpływy z usług</t>
  </si>
  <si>
    <t>12.</t>
  </si>
  <si>
    <r>
      <rPr>
        <sz val="10"/>
        <rFont val="Times New Roman"/>
        <family val="1"/>
      </rPr>
      <t>Rachunek dochodów własnych przy ZSP Ropienka</t>
    </r>
  </si>
  <si>
    <t>wpływy z usług</t>
  </si>
  <si>
    <t>Razem</t>
  </si>
  <si>
    <t>Lp.</t>
  </si>
  <si>
    <t>Wydatki</t>
  </si>
  <si>
    <t>Plan 2005</t>
  </si>
  <si>
    <t>1.</t>
  </si>
  <si>
    <t>Rachunek dochodów własnych przy SP 1</t>
  </si>
  <si>
    <t xml:space="preserve">wydatki bieżące </t>
  </si>
  <si>
    <t>2.</t>
  </si>
  <si>
    <t>Rachunek dochodów własnych przy SP 2</t>
  </si>
  <si>
    <t xml:space="preserve">wydatki bieżące </t>
  </si>
  <si>
    <t>3.</t>
  </si>
  <si>
    <r>
      <rPr>
        <sz val="10"/>
        <rFont val="Times New Roman"/>
        <family val="1"/>
      </rPr>
      <t>Rachunek dochodów własnych przy SP Ustjanowa</t>
    </r>
  </si>
  <si>
    <t xml:space="preserve">wydatki bieżące </t>
  </si>
  <si>
    <t>4.</t>
  </si>
  <si>
    <t>Rachunek dochodów własnych przy SP Krościenko</t>
  </si>
  <si>
    <t>wydatki bieżące</t>
  </si>
  <si>
    <t>5.</t>
  </si>
  <si>
    <r>
      <rPr>
        <sz val="10"/>
        <rFont val="Times New Roman"/>
        <family val="1"/>
      </rPr>
      <t>Rachunek dochodów własnych przy SP Wojtkowa</t>
    </r>
  </si>
  <si>
    <t>wydatki bieżące</t>
  </si>
  <si>
    <t>6.</t>
  </si>
  <si>
    <r>
      <rPr>
        <sz val="10"/>
        <rFont val="Times New Roman"/>
        <family val="1"/>
      </rPr>
      <t>Rachunek dochodów własnych przy ZSP Wojtkówka</t>
    </r>
  </si>
  <si>
    <t xml:space="preserve">wydatki bieżące </t>
  </si>
  <si>
    <t>7.</t>
  </si>
  <si>
    <r>
      <rPr>
        <sz val="10"/>
        <rFont val="Times New Roman"/>
        <family val="1"/>
      </rPr>
      <t>Rachunek dochodów własnych przy SP Bandrów</t>
    </r>
  </si>
  <si>
    <t>wydatki bieżące</t>
  </si>
  <si>
    <t>8.</t>
  </si>
  <si>
    <r>
      <rPr>
        <sz val="10"/>
        <rFont val="Times New Roman"/>
        <family val="1"/>
      </rPr>
      <t>Rachunek dochodów własnych przy SP Hoszów</t>
    </r>
  </si>
  <si>
    <t>wydatki bieżące</t>
  </si>
  <si>
    <t>9.</t>
  </si>
  <si>
    <r>
      <rPr>
        <sz val="10"/>
        <rFont val="Times New Roman"/>
        <family val="1"/>
      </rPr>
      <t>Rachunek dochodów własnych przy SP Łodyna</t>
    </r>
  </si>
  <si>
    <t>wydatki bieżące</t>
  </si>
  <si>
    <t>10.</t>
  </si>
  <si>
    <t>Rachunek dochodów własnych przy SP Równia</t>
  </si>
  <si>
    <t>wydatki bieżące</t>
  </si>
  <si>
    <t>11.</t>
  </si>
  <si>
    <r>
      <rPr>
        <sz val="10"/>
        <rFont val="Times New Roman"/>
        <family val="1"/>
      </rPr>
      <t>Rachunek dochodów własnych przy SP Łobozew</t>
    </r>
  </si>
  <si>
    <t xml:space="preserve">wydatki bieżące </t>
  </si>
  <si>
    <t>12.</t>
  </si>
  <si>
    <r>
      <rPr>
        <sz val="10"/>
        <rFont val="Times New Roman"/>
        <family val="1"/>
      </rPr>
      <t>Rachunek dochodów własnych przy ZSP Ropienka</t>
    </r>
  </si>
  <si>
    <t xml:space="preserve">wydatki bieżące </t>
  </si>
  <si>
    <t>Razem</t>
  </si>
  <si>
    <t>§ 7</t>
  </si>
  <si>
    <r>
      <rPr>
        <sz val="10"/>
        <rFont val="Times New Roman CE"/>
        <family val="1"/>
      </rPr>
      <t xml:space="preserve">W ramach posiadanych uprawnień zmienić wydatki budżetu gminy w sposób następujący: w  dziale 921-92116-6050 zmienić      nazwę    inwestycji    z   </t>
    </r>
    <r>
      <rPr>
        <i/>
        <sz val="10"/>
        <rFont val="Times New Roman CE"/>
        <family val="1"/>
      </rPr>
      <t>"Remont   budynku    Biblioteki"</t>
    </r>
    <r>
      <rPr>
        <sz val="10"/>
        <rFont val="Times New Roman CE"/>
        <family val="1"/>
      </rPr>
      <t xml:space="preserve">   na   następującą:   </t>
    </r>
    <r>
      <rPr>
        <i/>
        <sz val="10"/>
        <rFont val="Times New Roman CE"/>
        <family val="0"/>
      </rPr>
      <t>"Aktywizacja społeczno - gospodarcza Miasta i Gminy Ustrzyki Dolne poprzez remont biblioteki"</t>
    </r>
  </si>
  <si>
    <t>§ 8</t>
  </si>
  <si>
    <t>Zmienić załącznik nr 13 do uchwały w sprawie budżetu gminy na rok 2004 "Limit wydatków na wieloletnie programy inwestycyjne Gminy Ustrzyki Dolne na lata 2004-2006"w sposób następujący:</t>
  </si>
  <si>
    <r>
      <rPr>
        <sz val="10"/>
        <rFont val="Times New Roman CE"/>
        <family val="1"/>
      </rPr>
      <t>1. Zwiększyć limit wydatków inwestycyjnych w roku 2005 o kwotę 712.00,- zł  w programie VII pn. "Inwestycje w zakresie kultury i ochrony dziedzictwa narodowego" poprzez zwiększenie zadania pn.  "Remont budynku UDK" o dodatkowy zakres w kwocie 477.000,-zł oraz  zwiększenie zadania pn.  "Centrum kulturalne wsi - modernizacja świetlicy w Równi" o dodatkowy zakres w kwocie 265.000,- zł</t>
    </r>
  </si>
  <si>
    <r>
      <rPr>
        <sz val="10"/>
        <rFont val="Times New Roman CE"/>
        <family val="1"/>
      </rPr>
      <t>2. Zwiększyć  limit wydatków inwestycyjnych w roku 2005 o kwotę  60.000,- zł na zadanie pn."Remonty szkół" w programie V pn. "Inwestycje oświatowe" -poprzez zwiększenie zakresu zadania SP Ustjanowa - dach.</t>
    </r>
  </si>
  <si>
    <t>§ 9</t>
  </si>
  <si>
    <t>Wykonanie uchwały zleca się Burmistrzowi Ustrzyk Dolnych</t>
  </si>
  <si>
    <t>§ 10</t>
  </si>
  <si>
    <t>Uchwała wchodzi w życie z dniem podjęcia.</t>
  </si>
  <si>
    <r>
      <rPr>
        <b/>
        <sz val="10"/>
        <rFont val="Times New Roman CE"/>
        <family val="1"/>
      </rPr>
      <t xml:space="preserve">Uchwała  </t>
    </r>
    <r>
      <rPr>
        <b/>
        <i/>
        <sz val="10"/>
        <rFont val="Times New Roman CE"/>
        <family val="1"/>
      </rPr>
      <t>Nr XXIX/204/05</t>
    </r>
  </si>
  <si>
    <t>Rady Miejskiej w Ustrzykach Dolnych</t>
  </si>
  <si>
    <t>z dnia 31 marca 2005 roku</t>
  </si>
  <si>
    <t>w sprawie wprowadzenia zmian do budżetu Gminy Ustrzyki Dolne na rok 2005</t>
  </si>
  <si>
    <r>
      <rPr>
        <sz val="10"/>
        <rFont val="Times New Roman CE"/>
        <family val="1"/>
      </rPr>
      <t>Na podstawie art.18 ust. 2 pkt 4 i 9 lit. d  i lit.  i ustawy z dnia 8 marca 1990 r. o samorządzie gminnym (Dz.U.z  2001r. Nr142, poz.1591 - tekst jed z późn zm.) oraz art. 109,110,112,122,128 ust.2 oraz art. 134 ust.3 ustawy z dnia 26 listopada 1998 r. o finansach publicznych ( Dz.U.z 2003r Nr15, poz.148 tekst jed, z późn.zm) Rada Miejska w Ustrzykach Dolnych uchwala co następuje:</t>
    </r>
  </si>
  <si>
    <t>§ 1</t>
  </si>
  <si>
    <t>Zwiększa  się budżet na rok 2005 o kwotę 204.580,- zł oraz dokonuje się zmian w budżecie gminy  w sposób następujący:</t>
  </si>
  <si>
    <t>Dochody - zwiększenie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</si>
  <si>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</si>
  <si>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Rozd.</t>
    </r>
  </si>
  <si>
    <t>§</t>
  </si>
  <si>
    <t>Nazwa</t>
  </si>
  <si>
    <t>Kwota</t>
  </si>
  <si>
    <t>Oświata i wychowanie</t>
  </si>
  <si>
    <t>Szkoły podstawowe</t>
  </si>
  <si>
    <t>2033</t>
  </si>
  <si>
    <r>
      <rPr>
        <sz val="10"/>
        <rFont val="Times New Roman CE"/>
        <family val="1"/>
      </rPr>
      <t>Dotacje celowe otrzym. z budż.pań. na real.zadań własnych</t>
    </r>
  </si>
  <si>
    <t>Pomoc społeczna</t>
  </si>
  <si>
    <t>Pozostała działalność</t>
  </si>
  <si>
    <t>2030</t>
  </si>
  <si>
    <r>
      <rPr>
        <sz val="10"/>
        <rFont val="Times New Roman CE"/>
        <family val="1"/>
      </rPr>
      <t>Dotacje celowe otrzym. z budż.pań. na real.zadań własnych</t>
    </r>
  </si>
  <si>
    <t>Gospodarka komunalna i ochrona środowiska</t>
  </si>
  <si>
    <t>Pozostała działalność</t>
  </si>
  <si>
    <t>6260</t>
  </si>
  <si>
    <r>
      <rPr>
        <sz val="10"/>
        <rFont val="Times New Roman CE"/>
        <family val="1"/>
      </rPr>
      <t xml:space="preserve">Dotacje z funduszy celowych na fin. i dofina.inwestycji </t>
    </r>
  </si>
  <si>
    <t xml:space="preserve">Kultura fizyczna i sport </t>
  </si>
  <si>
    <t>Zadania w zakresie kultury fizycznej i sportu</t>
  </si>
  <si>
    <t>0970</t>
  </si>
  <si>
    <t>Wpływy z różnych dochodów</t>
  </si>
  <si>
    <r>
      <rPr>
        <sz val="10"/>
        <rFont val="Times New Roman CE"/>
        <family val="1"/>
      </rPr>
      <t>Dotacja celowa na zadania bieżące realizowane na post.porozumień</t>
    </r>
  </si>
  <si>
    <t>Wydatki - zwiększenie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</si>
  <si>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</si>
  <si>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Rozd.</t>
    </r>
  </si>
  <si>
    <t>§</t>
  </si>
  <si>
    <t>Nazwa</t>
  </si>
  <si>
    <t>Kwota</t>
  </si>
  <si>
    <t>Oświata i wychowanie</t>
  </si>
  <si>
    <t>Szkoły podstawowe</t>
  </si>
  <si>
    <t>4273</t>
  </si>
  <si>
    <t>Zakup usług remontowych</t>
  </si>
  <si>
    <t>Pomoc społeczna</t>
  </si>
  <si>
    <t>Pozostała działalność</t>
  </si>
  <si>
    <t>3110</t>
  </si>
  <si>
    <t>Świadczenia społeczne</t>
  </si>
  <si>
    <t>Gospodarka komunalna i ochrona środowiska</t>
  </si>
  <si>
    <t>Pozostała działalność</t>
  </si>
  <si>
    <t>6060</t>
  </si>
  <si>
    <t>Wydatki na zakupy inwestycyjne jednostek budżetowych</t>
  </si>
  <si>
    <t xml:space="preserve">Kultura fizyczna i sport </t>
  </si>
  <si>
    <t>Zadania w zakresie kultury fizycznej i sportu</t>
  </si>
  <si>
    <t>4210</t>
  </si>
  <si>
    <t>Zakup materiałów i wyposażenia</t>
  </si>
  <si>
    <t>4300</t>
  </si>
  <si>
    <t>Zakup usług pozostałych</t>
  </si>
  <si>
    <t>§ 2</t>
  </si>
  <si>
    <t>Zwiększa się budżet na rok 2005 po stronie wydatków o kwotę 120.00,- zł, z dokonując jednocześnie zwiększenia deficytu o łączną kwotę  120.000,- zł. oraz dokonuje się zmian w budżecie gmin w sposób następujący:</t>
  </si>
  <si>
    <t>Wydatki - zwiększenie (zwiększenie deficytu)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</si>
  <si>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</si>
  <si>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Rozd.</t>
    </r>
  </si>
  <si>
    <t>§</t>
  </si>
  <si>
    <t>Nazwa</t>
  </si>
  <si>
    <t>Kwota</t>
  </si>
  <si>
    <t>Transport i łączność</t>
  </si>
  <si>
    <t>Drogi publiczne gminne</t>
  </si>
  <si>
    <t>6050</t>
  </si>
  <si>
    <t>Wydatki inwestycyjne jednostek budżetowych</t>
  </si>
  <si>
    <t>Remont ul. Konopnickiej</t>
  </si>
  <si>
    <t>Zwiększenie przychodów (zwiększenie deficytu)</t>
  </si>
  <si>
    <t>Nadwyżki z lat ubiegłych</t>
  </si>
  <si>
    <t>§ 3</t>
  </si>
  <si>
    <t>W ramach posiadanych uprawnień zmienić budżet w sposób następujący:</t>
  </si>
  <si>
    <t>Wydatki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</si>
  <si>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</si>
  <si>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Rozdz.</t>
    </r>
  </si>
  <si>
    <t>§</t>
  </si>
  <si>
    <t>Nazwa</t>
  </si>
  <si>
    <t>Zwiększenie</t>
  </si>
  <si>
    <t>Zmniejszenie</t>
  </si>
  <si>
    <t>Obsługa długu publicznego</t>
  </si>
  <si>
    <r>
      <rPr>
        <sz val="10"/>
        <rFont val="Times New Roman CE"/>
        <family val="1"/>
      </rPr>
      <t>Obsługa papierów wartościowych, kredytów i pożyczek jst</t>
    </r>
  </si>
  <si>
    <t>8070</t>
  </si>
  <si>
    <t>Odsetki od otrzymanych pożyczek i kredytów</t>
  </si>
  <si>
    <r>
      <rPr>
        <b/>
        <sz val="10"/>
        <rFont val="Times New Roman CE"/>
        <family val="1"/>
      </rPr>
      <t>Wytwarzanie i zaopatryw w energię elekt, gaz, wodę</t>
    </r>
  </si>
  <si>
    <t>Dostarczanie wody</t>
  </si>
  <si>
    <t>6050</t>
  </si>
  <si>
    <t>Wydatki inwestycyjne jednostek budżetowych</t>
  </si>
  <si>
    <r>
      <rPr>
        <sz val="10"/>
        <rFont val="Times New Roman CE"/>
        <family val="1"/>
      </rPr>
      <t>Wodociąg w  m-ci Dźwiniacz</t>
    </r>
  </si>
  <si>
    <t>§ 4</t>
  </si>
  <si>
    <t>Zmienić załącznik nr 13 do uchwały w sprawie budżetu gminy na rok 2004 "Limit wydatków na wieloletnie programy inwestycyjne Gminy Ustrzyki Dolne na lata 2004-2006"w sposób następujący:</t>
  </si>
  <si>
    <r>
      <rPr>
        <sz val="10"/>
        <rFont val="Times New Roman CE"/>
        <family val="1"/>
      </rPr>
      <t>1. Zwiększyć limit wydatków inwestycyjnych w roku 2005 o kwotę 5.000,- zł  w programie I pn. "Inwestycje w zakresie wytwarzania i zaopatrywania w energie elektryczną, wodę i gaz" poprzez zwiększenie zadania pn.  "Wodociagi" o dodatkowy zakres w kwocie 5.000,-zł (Wodociąg w m-ci Dźwiniacz)</t>
    </r>
  </si>
  <si>
    <t>§ 5</t>
  </si>
  <si>
    <t>Wykonanie uchwały zleca się Burmistrzowi Ustrzyk Dolnych</t>
  </si>
  <si>
    <t>§ 6</t>
  </si>
  <si>
    <t>Uchwała wchodzi w życie z dniem podjęcia.</t>
  </si>
  <si>
    <t>Uchwała XXX/214/05</t>
  </si>
  <si>
    <t>Rady Miejskiej w Ustrzykach Dolnych</t>
  </si>
  <si>
    <t>z dnia 29 kwietnia 2005 roku</t>
  </si>
  <si>
    <t>w sprawie wprowadzenia zmian do budżetu Gminy Ustrzyki Dolne na rok 2005</t>
  </si>
  <si>
    <r>
      <rPr>
        <sz val="10"/>
        <rFont val="Times New Roman CE"/>
        <family val="1"/>
      </rPr>
      <t>Na podstawie art.18 ust. 2 pkt 4 i 9 lit. d  i lit.  i ustawy z dnia 8 marca 1990 r. o samorządzie gminnym (Dz.U.z  2001r. Nr142, poz.1591 - tekst jed z późn zm.) oraz art. 109,110,112,122,128 ust.2 oraz art. 134 ust.3 ustawy z dnia 26 listopada 1998 r. o finansach publicznych ( Dz.U.z 2003r Nr15, poz.148 tekst jed, z późn.zm) Rada Miejska w Ustrzykach Dolnych uchwala co następuje:</t>
    </r>
  </si>
  <si>
    <t>§ 1</t>
  </si>
  <si>
    <t>Zwiększa  się budżet na rok 2005 o kwotę 250.510,- zł oraz dokonuje się zmian w budżecie gminy  w sposób następujący:</t>
  </si>
  <si>
    <t>Dochody - zwiększenie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</si>
  <si>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</si>
  <si>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Rozd.</t>
    </r>
  </si>
  <si>
    <t>§</t>
  </si>
  <si>
    <t>Nazwa</t>
  </si>
  <si>
    <t>Kwota</t>
  </si>
  <si>
    <t>Transport i łączność</t>
  </si>
  <si>
    <t>Drogi publiczne gminne</t>
  </si>
  <si>
    <t>2700</t>
  </si>
  <si>
    <r>
      <rPr>
        <sz val="10"/>
        <rFont val="Times New Roman CE"/>
        <family val="1"/>
      </rPr>
      <t>Środki na dofinansowanie zad.bież.gmin otrzymane z innych źródeł</t>
    </r>
  </si>
  <si>
    <t>Oświata i wychowanie</t>
  </si>
  <si>
    <t>Szkoły podstawowe</t>
  </si>
  <si>
    <t>0960</t>
  </si>
  <si>
    <t>Otrzymane spadki, zapisy, darowizny</t>
  </si>
  <si>
    <t>Edukacyjna opieka wychowawcza</t>
  </si>
  <si>
    <t>Pomoc materialna dla uczniów</t>
  </si>
  <si>
    <t>2030</t>
  </si>
  <si>
    <r>
      <rPr>
        <sz val="10"/>
        <rFont val="Times New Roman CE"/>
        <family val="1"/>
      </rPr>
      <t>Dotacje celowe otrzym. z budż.pań. na real.zadań własnych</t>
    </r>
  </si>
  <si>
    <t>Wydatki - zwiększenie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</si>
  <si>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</si>
  <si>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Rozd.</t>
    </r>
  </si>
  <si>
    <t>§</t>
  </si>
  <si>
    <t>Nazwa</t>
  </si>
  <si>
    <t>Kwota</t>
  </si>
  <si>
    <t>Transport i łączność</t>
  </si>
  <si>
    <t>Drogi publiczne gminne</t>
  </si>
  <si>
    <t>4270</t>
  </si>
  <si>
    <t>Zakup usług remontowych</t>
  </si>
  <si>
    <t>Oświata i wychowanie</t>
  </si>
  <si>
    <t>Szkoły podstawowe</t>
  </si>
  <si>
    <t>4270</t>
  </si>
  <si>
    <t>Zakup usług remontowych</t>
  </si>
  <si>
    <t>4300</t>
  </si>
  <si>
    <t>Zakup usług pozostałych</t>
  </si>
  <si>
    <t>Edukacyjna opieka wychowawcza</t>
  </si>
  <si>
    <t>Pomoc materialna dla uczniów</t>
  </si>
  <si>
    <t>3240</t>
  </si>
  <si>
    <t>Stypendia dla uczniów</t>
  </si>
  <si>
    <t>§ 2</t>
  </si>
  <si>
    <t>Zwiększa się budżet na rok 2005 po stronie wydatków o kwotę 1.010.000,- zł, z dokonując jednocześnie zwiększenia deficytu o łączną kwotę 1.010.000,- zł. oraz dokonuje się zmian w budżecie gmin w sposób następujący:</t>
  </si>
  <si>
    <t>Wydatki - zwiększenie (zwiększenie deficytu)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</si>
  <si>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</si>
  <si>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Rozd.</t>
    </r>
  </si>
  <si>
    <t>§</t>
  </si>
  <si>
    <t>Nazwa</t>
  </si>
  <si>
    <t>Kwota</t>
  </si>
  <si>
    <t>Transport i łączność</t>
  </si>
  <si>
    <t>Drogi publiczne gminne</t>
  </si>
  <si>
    <t>6050</t>
  </si>
  <si>
    <t>Wydatki inwestycyjne jednostek budżetowych</t>
  </si>
  <si>
    <t>Podniesienie atrakcyjności turystycznej gminy Ustrzyki Dolne poprzez remont ulic w mieście</t>
  </si>
  <si>
    <t xml:space="preserve">Przebudowa centrum miasta - Rynek </t>
  </si>
  <si>
    <t>Gospodarka komunalna i ochrona środowiska</t>
  </si>
  <si>
    <t>Gospodarka ściekowa i ochrona wód</t>
  </si>
  <si>
    <t>6050</t>
  </si>
  <si>
    <t>Wydatki inwestycyjne jednostek budżetowych</t>
  </si>
  <si>
    <r>
      <rPr>
        <sz val="10"/>
        <rFont val="Times New Roman CE"/>
        <family val="1"/>
      </rPr>
      <t>Podniesienie atrakcyjności turystyczno - inwestycyjnej gminy Ustrzyki Dolne - budowa kanalizacji</t>
    </r>
  </si>
  <si>
    <t>Zwiększenie przychodów (zwiększenie deficytu)</t>
  </si>
  <si>
    <t>Nadwyżki z lat ubiegłych</t>
  </si>
  <si>
    <t>Przychody z zaciągniętych kredytów i pożyczek na rynku krajowym</t>
  </si>
  <si>
    <t>§ 3</t>
  </si>
  <si>
    <t>W ramach posiadanych uprawnień zmienić budżet w sposób następujący:</t>
  </si>
  <si>
    <t>Wydatki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</si>
  <si>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</si>
  <si>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Rozdz.</t>
    </r>
  </si>
  <si>
    <t>§</t>
  </si>
  <si>
    <t>Nazwa</t>
  </si>
  <si>
    <t>Zwiększenie</t>
  </si>
  <si>
    <t>Zmniejszenie</t>
  </si>
  <si>
    <t>Bezpieczeństwo publiczne i ochrona przeciwpożarowa</t>
  </si>
  <si>
    <t>Ochotnicze straże pożarne</t>
  </si>
  <si>
    <t>4210</t>
  </si>
  <si>
    <t>Zakup materiałów i wyposażenia</t>
  </si>
  <si>
    <t>6060</t>
  </si>
  <si>
    <t>Wydatki na zakupy inwestycyjne w jednostkach budżetowych</t>
  </si>
  <si>
    <t>§ 4</t>
  </si>
  <si>
    <r>
      <rPr>
        <sz val="10"/>
        <rFont val="Times New Roman CE"/>
        <family val="1"/>
      </rPr>
      <t xml:space="preserve">W ramach posiadanych uprawnień zmienić wydatki budżetu gminy  w sposób następujący: w  dziale 600-60016-6050 zmienić  nazwę  inwestycji  z  "Remont  ul. Konopnickiej"   na   następującą:   </t>
    </r>
    <r>
      <rPr>
        <sz val="10"/>
        <rFont val="Times New Roman CE"/>
        <family val="0"/>
      </rPr>
      <t>"Podniesienie atrakcyjności turystycznej gminy Ustrzyki Dolne poprzez remont ulic w mieście"</t>
    </r>
  </si>
  <si>
    <t>§ 5</t>
  </si>
  <si>
    <t>Zmienić załącznik nr 13 do uchwały w sprawie budżetu gminy na rok 2004 "Limit wydatków na wieloletnie programy inwestycyjne Gminy Ustrzyki Dolne na lata 2004-2006"w sposób następujący:</t>
  </si>
  <si>
    <r>
      <rPr>
        <sz val="10"/>
        <rFont val="Times New Roman CE"/>
        <family val="1"/>
      </rPr>
      <t>1. W programie II "Inwestycje drogowe" w zadaniu "Drogi miejskie- Kolejowa, Strwiązyk, W.Pola, Stokowa, Łukasiewicza, Bieszczadzka"</t>
    </r>
  </si>
  <si>
    <t>a) zmienić nazwę zadania na  następującą:   "Podniesienie atrakcyjności turystycznej gminy Ustrzyki Dolne poprzez remont ulic w mieście"</t>
  </si>
  <si>
    <t xml:space="preserve">b) zwiększyć limit wydatków inwestycyjnych w roku 2005 o kwotę 400.000,- zł  poprzez zwiększenie zadania  o dodatkowy zakres </t>
  </si>
  <si>
    <t xml:space="preserve">2. W programie II "Inwestycje drogowe" w zadaniu "Przebudowa centrum miasta Rynek" zwiększyć limit wydatków inwestycyjnych o kwotę 300.000,- zł,  w związku ze zwiększeniem zadania o dodatkowy zakres. </t>
  </si>
  <si>
    <t>3. W programie VI "Inwestycje w zakresie gospodarki komunalnej" w zadaniu "Kolektory sanitarne"</t>
  </si>
  <si>
    <r>
      <rPr>
        <sz val="10"/>
        <rFont val="Times New Roman CE"/>
        <family val="1"/>
      </rPr>
      <t>a) zmienić nazwę zadania na  następującą:   "Podniesienie atrakcyjności turystyczno - inwestycyjnej gminy Ustrzyki Dolne - budowa kanalizacji"</t>
    </r>
  </si>
  <si>
    <t xml:space="preserve">b) zwiększyć limit wydatków inwestycyjnych w roku 2005 o kwotę 430.000,- zł  poprzez zwiększenie zadania o dodatkowy zakres </t>
  </si>
  <si>
    <t>§ 6</t>
  </si>
  <si>
    <t>Wykonanie uchwały zleca się Burmistrzowi Ustrzyk Dolnych</t>
  </si>
  <si>
    <t>§ 7</t>
  </si>
  <si>
    <t>Uchwała wchodzi w życie z dniem podjęcia.</t>
  </si>
  <si>
    <t>Uchwała XXXI/218/2005</t>
  </si>
  <si>
    <t>Rady Miejskiej w Ustrzykach Dolnych</t>
  </si>
  <si>
    <t>z dnia 30 maja 2005 roku</t>
  </si>
  <si>
    <t>w sprawie wprowadzenia zmian do budżetu Gminy Ustrzyki Dolne na rok 2005</t>
  </si>
  <si>
    <r>
      <rPr>
        <sz val="10"/>
        <rFont val="Times New Roman CE"/>
        <family val="1"/>
      </rPr>
      <t>Na podstawie art.18 ust. 2 pkt 4 i 9 lit. d  i lit.  i ustawy z dnia 8 marca 1990 r. o samorządzie gminnym (Dz.U.z  2001r. Nr142, poz.1591 - tekst jed z późn zm.) oraz art. 109,110,112,122,128 ust.2 oraz art. 134 ust.3 ustawy z dnia 26 listopada 1998 r. o finansach publicznych ( Dz.U.z 2003r Nr15, poz.148 tekst jed, z późn.zm) Rada Miejska w Ustrzykach Dolnych uchwala co następuje:</t>
    </r>
  </si>
  <si>
    <t>§ 1</t>
  </si>
  <si>
    <t>Zwiększa  się budżet na rok 2005 o kwotę 101.163,98 zł oraz dokonuje się zmian w budżecie gminy  w sposób następujący:</t>
  </si>
  <si>
    <t>Dochody - zwiększenie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</si>
  <si>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</si>
  <si>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Rozd.</t>
    </r>
  </si>
  <si>
    <t>§</t>
  </si>
  <si>
    <t>Nazwa</t>
  </si>
  <si>
    <t>Kwota</t>
  </si>
  <si>
    <t>Turystyka</t>
  </si>
  <si>
    <t>Ośrodki informacji turystycznej</t>
  </si>
  <si>
    <t>2702</t>
  </si>
  <si>
    <r>
      <rPr>
        <sz val="10"/>
        <rFont val="Times New Roman CE"/>
        <family val="1"/>
      </rPr>
      <t>Środki na dofin.własnych zadań bieżących gminn pozyskane z in.źródeł</t>
    </r>
  </si>
  <si>
    <t>Administracja publiczna</t>
  </si>
  <si>
    <t>Urzędy gmin</t>
  </si>
  <si>
    <t>0960</t>
  </si>
  <si>
    <t>Otrzymane spadki, zapisy, darowizny</t>
  </si>
  <si>
    <r>
      <rPr>
        <b/>
        <sz val="10"/>
        <rFont val="Times New Roman CE"/>
        <family val="1"/>
      </rPr>
      <t xml:space="preserve">Dochody od os.pr, od os.fiz i od innych jed niepos os.pr oraz wydatki związane z ich poborem </t>
    </r>
  </si>
  <si>
    <r>
      <rPr>
        <sz val="10"/>
        <rFont val="Times New Roman CE"/>
        <family val="1"/>
      </rPr>
      <t>Wpływy z pod rol, pod leś, pod od cc, pod od spadków i darowizn oraz podatków i opłat lokalnych od osób fizycznych</t>
    </r>
  </si>
  <si>
    <t>0360</t>
  </si>
  <si>
    <t>Podatek od spadków i darowizn</t>
  </si>
  <si>
    <r>
      <rPr>
        <sz val="10"/>
        <rFont val="Times New Roman CE"/>
        <family val="1"/>
      </rPr>
      <t>Wpływy z innych opłat stanow. dochody jst n.p. ustaw</t>
    </r>
  </si>
  <si>
    <t>0410</t>
  </si>
  <si>
    <t>Wpływy z opłaty skarbowej</t>
  </si>
  <si>
    <t>Wydatki - zwiększenie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</si>
  <si>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</si>
  <si>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Rozd.</t>
    </r>
  </si>
  <si>
    <t>§</t>
  </si>
  <si>
    <t>Nazwa</t>
  </si>
  <si>
    <t>Kwota</t>
  </si>
  <si>
    <t>Turystyka</t>
  </si>
  <si>
    <t>Ośrodki informacji turystycznej</t>
  </si>
  <si>
    <t>4212</t>
  </si>
  <si>
    <t>Zakup materiałów i wyposażenia</t>
  </si>
  <si>
    <t>4302</t>
  </si>
  <si>
    <t>Zakup usług pozostałych</t>
  </si>
  <si>
    <t>4412</t>
  </si>
  <si>
    <t>Podróże służbowe krajowe</t>
  </si>
  <si>
    <t>Administracja publiczna</t>
  </si>
  <si>
    <t>Urzędy gmin</t>
  </si>
  <si>
    <t>4210</t>
  </si>
  <si>
    <t>Zakup materiałów i wyposażenia</t>
  </si>
  <si>
    <t>Gospodarka mieszkaniowa</t>
  </si>
  <si>
    <t>Gospodarka gruntami i nieruchomościami</t>
  </si>
  <si>
    <t>6050</t>
  </si>
  <si>
    <t>Wydatki inwestycyjne jednostek budżetowych</t>
  </si>
  <si>
    <t>Remont "Apteki"</t>
  </si>
  <si>
    <t>Kultura i ochrona dziedzictwa narodowego</t>
  </si>
  <si>
    <t>Biblioteki</t>
  </si>
  <si>
    <t>6050</t>
  </si>
  <si>
    <t>Wydatki inwestycyjne jednostek budżetowych</t>
  </si>
  <si>
    <r>
      <rPr>
        <sz val="10"/>
        <rFont val="Times New Roman CE"/>
        <family val="1"/>
      </rPr>
      <t>Aktywizacja społeczno - gospodarcza Miasta i Gminy Ustrzyki Dolne poprzez remont biblioteki</t>
    </r>
  </si>
  <si>
    <t>Ochrona i konserwacja zabytków</t>
  </si>
  <si>
    <t>4270</t>
  </si>
  <si>
    <t>Zakup usług remontowych</t>
  </si>
  <si>
    <t>§ 2</t>
  </si>
  <si>
    <t>W ramach posiadanych uprawnień zmienić budżet w sposób następujący:</t>
  </si>
  <si>
    <t>Wydatki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</si>
  <si>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</si>
  <si>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Rozdz.</t>
    </r>
  </si>
  <si>
    <t>§</t>
  </si>
  <si>
    <t>Nazwa</t>
  </si>
  <si>
    <t>Zwiększenie</t>
  </si>
  <si>
    <t>Zmniejszenie</t>
  </si>
  <si>
    <t>Oświata i wychowanie</t>
  </si>
  <si>
    <t>Szkoły podstawowe</t>
  </si>
  <si>
    <t>Zakup usług remontowych</t>
  </si>
  <si>
    <t>6050</t>
  </si>
  <si>
    <t>Wydatki inwestycyjne jednostek budżetowych</t>
  </si>
  <si>
    <r>
      <rPr>
        <sz val="10"/>
        <rFont val="Times New Roman CE"/>
        <family val="1"/>
      </rPr>
      <t>SP Ustjanowa - dach</t>
    </r>
  </si>
  <si>
    <t>§ 3</t>
  </si>
  <si>
    <t>Zmienić załącznik nr 13 do uchwały w sprawie budżetu gminy na rok 2004 "Limit wydatków na wieloletnie programy inwestycyjne Gminy Ustrzyki Dolne na lata 2004-2006"w sposób następujący:</t>
  </si>
  <si>
    <r>
      <rPr>
        <sz val="10"/>
        <rFont val="Times New Roman CE"/>
        <family val="1"/>
      </rPr>
      <t>1. Zmniejszyć  limit wydatków inwestycyjnych w roku 2005 o kwotę 310.000,- zł na zadanie pn."Remonty szkół" w programie V pn. "Inwestycje oświatowe" -poprzez zmniejszenie zakresu zadania SP Ustjanowa - dach.</t>
    </r>
  </si>
  <si>
    <r>
      <rPr>
        <sz val="10"/>
        <rFont val="Times New Roman CE"/>
        <family val="1"/>
      </rPr>
      <t>2. Zwiększyć  limit wydatków inwestycyjnych w roku 2005 o kwotę 15.000,- zł  w programie VII pn. "Inwestycje w zakresie kultury i ochrony dziedzictwa narodowego" poprzez zwiększenie zadania pn.  "Aktywizacja społeczno - gospodarcza Miasta i Gminy Ustrzyki Dolne poprzez remont biblioteki" o dodatkowy zakres.</t>
    </r>
  </si>
  <si>
    <t>§ 4</t>
  </si>
  <si>
    <t>Wykonanie uchwały zleca się Burmistrzowi Ustrzyk Dolnych</t>
  </si>
  <si>
    <t>§ 5</t>
  </si>
  <si>
    <t>Uchwała wchodzi w życie z dniem podjęcia.</t>
  </si>
  <si>
    <t>Uchwała XXXII/224/05</t>
  </si>
  <si>
    <t>Rady Miejskiej w Ustrzykach Dolnych</t>
  </si>
  <si>
    <t>z dnia 30 czerwca 2005 roku</t>
  </si>
  <si>
    <t>w sprawie wprowadzenia zmian do budżetu Gminy Ustrzyki Dolne na rok 2005</t>
  </si>
  <si>
    <r>
      <rPr>
        <sz val="10"/>
        <rFont val="Times New Roman CE"/>
        <family val="1"/>
      </rPr>
      <t>Na podstawie art.18 ust. 2 pkt 4 i 9 lit. d  i lit.  i ustawy z dnia 8 marca 1990 r. o samorządzie gminnym (Dz.U.z  2001r. Nr142, poz.1591 - tekst jed z późn zm.) oraz art. 109,110,112,122,128 ust.2 oraz art. 134 ust.3 ustawy z dnia 26 listopada 1998 r. o finansach publicznych ( Dz.U.z 2003r Nr15, poz.148 tekst jed, z późn.zm) Rada Miejska w Ustrzykach Dolnych uchwala co następuje:</t>
    </r>
  </si>
  <si>
    <t>§ 1</t>
  </si>
  <si>
    <t>Zwiększa  się budżet na rok 2005 o kwotę   486.374,- zł oraz dokonuje się zmian w budżecie gminy  w sposób następujący:</t>
  </si>
  <si>
    <t>Dochody - zwiększenie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</si>
  <si>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</si>
  <si>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Rozd.</t>
    </r>
  </si>
  <si>
    <t>§</t>
  </si>
  <si>
    <t>Nazwa</t>
  </si>
  <si>
    <t>Kwota</t>
  </si>
  <si>
    <t>020</t>
  </si>
  <si>
    <t xml:space="preserve">Leśnictwo </t>
  </si>
  <si>
    <t>02001</t>
  </si>
  <si>
    <t>Gospodarka leśna</t>
  </si>
  <si>
    <t>0870</t>
  </si>
  <si>
    <t>Wpływy ze sprzedaży składników majątkowych</t>
  </si>
  <si>
    <t>Gospodarka mieszkaniowa</t>
  </si>
  <si>
    <t>Gospodarka gruntami i nieruchomościami</t>
  </si>
  <si>
    <t>6290</t>
  </si>
  <si>
    <r>
      <rPr>
        <sz val="10"/>
        <rFont val="Times New Roman CE"/>
        <family val="1"/>
      </rPr>
      <t>Środki na dofin.własnych zadań inwest.gminn pozyskane z in.źródeł</t>
    </r>
  </si>
  <si>
    <r>
      <rPr>
        <b/>
        <sz val="10"/>
        <rFont val="Times New Roman CE"/>
        <family val="1"/>
      </rPr>
      <t xml:space="preserve">Dochody od os.pr, od os.fiz i od innych jed niepos os.pr oraz wydatki związane z ich poborem </t>
    </r>
  </si>
  <si>
    <r>
      <rPr>
        <sz val="10"/>
        <rFont val="Times New Roman CE"/>
        <family val="1"/>
      </rPr>
      <t>Wpływy z pod rol, pod leś, pod od cc, pod od spadków i darowizn oraz podatków i opłat lokalnych od osób prawnych</t>
    </r>
  </si>
  <si>
    <t>2440</t>
  </si>
  <si>
    <r>
      <rPr>
        <sz val="10"/>
        <rFont val="Times New Roman CE"/>
        <family val="1"/>
      </rPr>
      <t>Dotacje otrzymane z funduszy celowych na realizację zad.bież</t>
    </r>
  </si>
  <si>
    <t>Oświata i wychowanie</t>
  </si>
  <si>
    <t>Szkoły podstawowe</t>
  </si>
  <si>
    <t>0830</t>
  </si>
  <si>
    <t>Wpływy z usług</t>
  </si>
  <si>
    <t>0960</t>
  </si>
  <si>
    <t>Otrzymane spadki, zapisy, darowizny w postaci pieniężnej</t>
  </si>
  <si>
    <t xml:space="preserve">Kultura fizyczna i sport </t>
  </si>
  <si>
    <t>Zadania w zakresie kultury fizycznej i sportu</t>
  </si>
  <si>
    <t>2702</t>
  </si>
  <si>
    <r>
      <rPr>
        <sz val="10"/>
        <rFont val="Times New Roman CE"/>
        <family val="1"/>
      </rPr>
      <t>Środki na dofin.własnych zadań bieżących gmin pozyskane z in.źródeł</t>
    </r>
  </si>
  <si>
    <t>Wydatki - zwiększenie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</si>
  <si>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</si>
  <si>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Rozd.</t>
    </r>
  </si>
  <si>
    <t>§</t>
  </si>
  <si>
    <t>Nazwa</t>
  </si>
  <si>
    <t>Kwota</t>
  </si>
  <si>
    <t>020</t>
  </si>
  <si>
    <t xml:space="preserve">Leśnictwo </t>
  </si>
  <si>
    <t>02001</t>
  </si>
  <si>
    <t>Gospodarka leśna</t>
  </si>
  <si>
    <t>4300</t>
  </si>
  <si>
    <t>Zakup usług pozostałych</t>
  </si>
  <si>
    <t>Turystyka</t>
  </si>
  <si>
    <t>Ośrodki informacji turystycznej</t>
  </si>
  <si>
    <t>4210</t>
  </si>
  <si>
    <t>Zakup materiałów i wyposażenia</t>
  </si>
  <si>
    <t>Wytwarzanie i zaopatrywanie w energię elekt.,wodę, gaz</t>
  </si>
  <si>
    <t>Dostarczanie ciepła</t>
  </si>
  <si>
    <t>6010</t>
  </si>
  <si>
    <t>Wydatki na zakup i objęcie akcji</t>
  </si>
  <si>
    <t>Zakup udziałów w PEC</t>
  </si>
  <si>
    <t>Gospodarka mieszkaniowa</t>
  </si>
  <si>
    <t>Gospodarka gruntami i nieruchomościami</t>
  </si>
  <si>
    <t>6050</t>
  </si>
  <si>
    <t>Wydatki inwestycyjne jednostek budżetowych</t>
  </si>
  <si>
    <t>Remont "Apteki"</t>
  </si>
  <si>
    <t>Transport i łączność</t>
  </si>
  <si>
    <t>Drogi publiczne gminne</t>
  </si>
  <si>
    <t>6050</t>
  </si>
  <si>
    <t>Wydatki inwestycyjne jednostek budżetowych</t>
  </si>
  <si>
    <r>
      <rPr>
        <sz val="10"/>
        <rFont val="Times New Roman CE"/>
        <family val="1"/>
      </rPr>
      <t>Droga Ropienka</t>
    </r>
  </si>
  <si>
    <t>Działalność usługowa</t>
  </si>
  <si>
    <t>Cmentarz</t>
  </si>
  <si>
    <t>6050</t>
  </si>
  <si>
    <t>Wydatki inwestycyjne jednostek budżetowych</t>
  </si>
  <si>
    <t>Cmentarz Brzegi Dolne</t>
  </si>
  <si>
    <t>Oświata i wychowanie</t>
  </si>
  <si>
    <t>Szkoły podstawowe</t>
  </si>
  <si>
    <t>4010</t>
  </si>
  <si>
    <t>Wynagrodzenia osobowe pracowników</t>
  </si>
  <si>
    <t>4210</t>
  </si>
  <si>
    <t>Zakup materiałów i wyposażenia</t>
  </si>
  <si>
    <t>4300</t>
  </si>
  <si>
    <t>Zakup usług pozostałych</t>
  </si>
  <si>
    <t>6050</t>
  </si>
  <si>
    <t>Wydatki inwestycyjne jednostek budżetowych</t>
  </si>
  <si>
    <t>SP Nr 2</t>
  </si>
  <si>
    <t>Kultura i ochrona dziedzictwa narodowego</t>
  </si>
  <si>
    <t>Domy i ośrodki kultury, świetlice, kluby</t>
  </si>
  <si>
    <t>6050</t>
  </si>
  <si>
    <t>Wydatki inwestycyjne jednostek budżetowych</t>
  </si>
  <si>
    <r>
      <rPr>
        <sz val="10"/>
        <rFont val="Times New Roman CE"/>
        <family val="1"/>
      </rPr>
      <t>Remont świetlicy w Ropience - projekt</t>
    </r>
  </si>
  <si>
    <t>Biblioteki</t>
  </si>
  <si>
    <t>2480</t>
  </si>
  <si>
    <t>Dotacja podmiotowa z budżetu dla instytucji kultury</t>
  </si>
  <si>
    <t xml:space="preserve">Kultura fizyczna i sport </t>
  </si>
  <si>
    <t>Zadania w zakresie kultury fizycznej i sportu</t>
  </si>
  <si>
    <t>4172</t>
  </si>
  <si>
    <t>Wynagrodzenia bezosobowe</t>
  </si>
  <si>
    <t>4212</t>
  </si>
  <si>
    <t>Zakup materiałów i wyposażenia</t>
  </si>
  <si>
    <t>4302</t>
  </si>
  <si>
    <t>Zakup usług pozostałych</t>
  </si>
  <si>
    <t>4282</t>
  </si>
  <si>
    <t>Zakup usług zdrowotnych</t>
  </si>
  <si>
    <t>6062</t>
  </si>
  <si>
    <t>Wydatki na zakupy inwestycyjne jednostek budżetowych</t>
  </si>
  <si>
    <t>6050</t>
  </si>
  <si>
    <t>Wydatki inwestycyjne jednostek budżetowych</t>
  </si>
  <si>
    <t>Hala sportowa - projekt</t>
  </si>
  <si>
    <t>§ 2</t>
  </si>
  <si>
    <t>Zwiększa się budżet na rok 2005 po stronie wydatków o kwotę 432.770,16 zł, z dokonując jednocześnie zwiększenia deficytu o łączną kwotę 432.770,16 zł oraz dokonuje się zmian w budżecie gmin w sposób następujący:</t>
  </si>
  <si>
    <t>Wydatki - zwiększenie (zwiększenie deficytu)</t>
  </si>
  <si>
    <r>
      <rPr>
        <sz val="10"/>
        <rFont val="Times New Roman CE"/>
        <family val="1"/>
      </rPr>
      <t>Dz.</t>
    </r>
  </si>
  <si>
    <r>
      <rPr>
        <sz val="10"/>
        <rFont val="Times New Roman CE"/>
        <family val="1"/>
      </rPr>
      <t>Rozd.</t>
    </r>
  </si>
  <si>
    <t>§</t>
  </si>
  <si>
    <t>Nazwa</t>
  </si>
  <si>
    <t>Kwota</t>
  </si>
  <si>
    <t>Kultura i ochrona dziedzictwa narodowego</t>
  </si>
  <si>
    <t>Biblioteki</t>
  </si>
  <si>
    <t>6052</t>
  </si>
  <si>
    <t>Wydatki inwestycyjne jednostek budżetowych</t>
  </si>
  <si>
    <r>
      <rPr>
        <sz val="10"/>
        <rFont val="Times New Roman CE"/>
        <family val="1"/>
      </rPr>
      <t>Aktywizacja społeczno - gospodarcza Miasta i Gminy Ustrzyki Dolne poprzez remont biblioteki</t>
    </r>
  </si>
  <si>
    <t>Zwiększenie przychodów (zwiększenie deficytu)</t>
  </si>
  <si>
    <t>Przychody z zaciągniętych kredytów i pożyczek na rynku krajowym</t>
  </si>
  <si>
    <t>§ 3</t>
  </si>
  <si>
    <t>Zmienić załącznik nr 13 do uchwały w sprawie budżetu gminy na rok 2004 "Limit wydatków na wieloletnie programy inwestycyjne Gminy Ustrzyki Dolne na lata 2004-2006"w sposób następujący:</t>
  </si>
  <si>
    <r>
      <rPr>
        <sz val="10"/>
        <rFont val="Times New Roman CE"/>
        <family val="1"/>
      </rPr>
      <t>a) zwiększyć  limit wydatków inwestycyjnych w roku 2005 o kwotę 432.770,16 zł  w programie VII pn. "Inwestycje w zakresie kultury i ochrony dziedzictwa narodowego" poprzez zwiększenie zadania pn.  "Aktywizacja społeczno - gospodarcza Miasta i Gminy Ustrzyki</t>
    </r>
  </si>
  <si>
    <r>
      <rPr>
        <sz val="10"/>
        <rFont val="Times New Roman CE"/>
        <family val="1"/>
      </rPr>
      <t>b) zwiększyć  limit wydatków inwestycyjnych w roku 2005 o kwotę 20.000,- zł  w programie IV pn. "Inwestycje w zakresie działalności usługowej" poprzez zwiększenie zadania pn.  "Cmentarz Brzegi Dolne"</t>
    </r>
  </si>
  <si>
    <r>
      <rPr>
        <sz val="10"/>
        <rFont val="Times New Roman CE"/>
        <family val="1"/>
      </rPr>
      <t>c) zwiększyć  limit wydatków inwestycyjnych w roku 2005 o kwotę 20.000,- zł  w programie VIII pn. "Inwestycje w zakresie kultury fizycznej i sportu" poprzez zwiększenie zadania pn.  "Hala sportowa"</t>
    </r>
  </si>
  <si>
    <t>§ 4</t>
  </si>
  <si>
    <t>Wykonanie uchwały zleca się Burmistrzowi Ustrzyk Dolnych</t>
  </si>
  <si>
    <t>§ 5</t>
  </si>
  <si>
    <t>Uchwała wchodzi w życie z dniem podjęcia.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</si>
</sst>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@"/>
    <numFmt numFmtId="166" formatCode="_-* #,##0.00 _z_ł_-;-* #,##0.00 _z_ł_-;_-* -?? _z_ł_-;_-@_-"/>
    <numFmt numFmtId="167" formatCode="_-* #,##0 _z_ł_-;-* #,##0 _z_ł_-;_-* -?? _z_ł_-;_-@_-"/>
  </numFmts>
  <fonts count="12">
    <font>
      <sz val="10"/>
      <name val="Arial CE"/>
      <family val="0"/>
    </font>
    <font>
      <sz val="10"/>
      <name val="Arial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b/>
      <sz val="11"/>
      <name val="Times New Roman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 C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7" fontId="2" fillId="0" borderId="0" xfId="15" applyNumberFormat="1" applyFont="1" applyFill="1" applyBorder="1" applyAlignment="1" applyProtection="1">
      <alignment/>
      <protection/>
    </xf>
    <xf numFmtId="167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7" fontId="4" fillId="0" borderId="0" xfId="0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167" fontId="4" fillId="0" borderId="0" xfId="0" applyNumberFormat="1" applyFont="1" applyFill="1" applyBorder="1" applyAlignment="1" applyProtection="1">
      <alignment horizontal="center" vertical="top" wrapText="1"/>
      <protection/>
    </xf>
    <xf numFmtId="167" fontId="4" fillId="0" borderId="0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justify" vertical="top" wrapText="1"/>
    </xf>
    <xf numFmtId="165" fontId="2" fillId="0" borderId="0" xfId="0" applyNumberFormat="1" applyFont="1" applyBorder="1" applyAlignment="1">
      <alignment horizontal="center" vertical="top" wrapText="1"/>
    </xf>
    <xf numFmtId="167" fontId="2" fillId="0" borderId="0" xfId="0" applyNumberFormat="1" applyFont="1" applyFill="1" applyBorder="1" applyAlignment="1" applyProtection="1">
      <alignment horizontal="justify" vertical="top" wrapText="1"/>
      <protection/>
    </xf>
    <xf numFmtId="167" fontId="2" fillId="0" borderId="0" xfId="0" applyNumberFormat="1" applyFont="1" applyBorder="1" applyAlignment="1">
      <alignment horizontal="justify" vertical="top" wrapText="1"/>
    </xf>
    <xf numFmtId="165" fontId="2" fillId="0" borderId="0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center"/>
    </xf>
    <xf numFmtId="167" fontId="2" fillId="0" borderId="0" xfId="0" applyNumberFormat="1" applyFont="1" applyFill="1" applyBorder="1" applyAlignment="1" applyProtection="1">
      <alignment horizontal="center"/>
      <protection/>
    </xf>
    <xf numFmtId="167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justify" vertical="center" wrapText="1"/>
    </xf>
    <xf numFmtId="165" fontId="2" fillId="0" borderId="0" xfId="0" applyNumberFormat="1" applyFont="1" applyBorder="1" applyAlignment="1">
      <alignment horizontal="justify" vertical="center" wrapText="1"/>
    </xf>
    <xf numFmtId="167" fontId="2" fillId="0" borderId="0" xfId="0" applyNumberFormat="1" applyFont="1" applyFill="1" applyBorder="1" applyAlignment="1" applyProtection="1">
      <alignment horizontal="justify" vertical="center" wrapText="1"/>
      <protection/>
    </xf>
    <xf numFmtId="167" fontId="2" fillId="0" borderId="0" xfId="0" applyNumberFormat="1" applyFont="1" applyBorder="1" applyAlignment="1">
      <alignment horizontal="justify" vertical="center" wrapText="1"/>
    </xf>
    <xf numFmtId="164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4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7" fontId="4" fillId="0" borderId="1" xfId="15" applyNumberFormat="1" applyFont="1" applyFill="1" applyBorder="1" applyAlignment="1" applyProtection="1">
      <alignment horizontal="left"/>
      <protection/>
    </xf>
    <xf numFmtId="164" fontId="2" fillId="0" borderId="0" xfId="0" applyFont="1" applyBorder="1" applyAlignment="1">
      <alignment horizontal="left" vertical="top" wrapText="1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 vertical="top" wrapText="1"/>
    </xf>
    <xf numFmtId="167" fontId="2" fillId="0" borderId="0" xfId="15" applyNumberFormat="1" applyFont="1" applyFill="1" applyBorder="1" applyAlignment="1" applyProtection="1">
      <alignment horizontal="left"/>
      <protection/>
    </xf>
    <xf numFmtId="165" fontId="2" fillId="0" borderId="0" xfId="0" applyNumberFormat="1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left" wrapText="1"/>
    </xf>
    <xf numFmtId="167" fontId="4" fillId="0" borderId="1" xfId="15" applyNumberFormat="1" applyFont="1" applyFill="1" applyBorder="1" applyAlignment="1" applyProtection="1">
      <alignment horizontal="right"/>
      <protection/>
    </xf>
    <xf numFmtId="167" fontId="4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7" fillId="0" borderId="0" xfId="0" applyFont="1" applyBorder="1" applyAlignment="1">
      <alignment horizontal="left" wrapText="1"/>
    </xf>
    <xf numFmtId="167" fontId="2" fillId="0" borderId="0" xfId="15" applyNumberFormat="1" applyFont="1" applyFill="1" applyBorder="1" applyAlignment="1" applyProtection="1">
      <alignment horizontal="right"/>
      <protection/>
    </xf>
    <xf numFmtId="164" fontId="8" fillId="0" borderId="0" xfId="0" applyFont="1" applyBorder="1" applyAlignment="1">
      <alignment/>
    </xf>
    <xf numFmtId="164" fontId="2" fillId="0" borderId="2" xfId="0" applyFont="1" applyBorder="1" applyAlignment="1">
      <alignment vertical="top" wrapText="1"/>
    </xf>
    <xf numFmtId="164" fontId="2" fillId="0" borderId="2" xfId="0" applyFont="1" applyBorder="1" applyAlignment="1">
      <alignment horizontal="left" vertical="top" wrapText="1"/>
    </xf>
    <xf numFmtId="165" fontId="2" fillId="0" borderId="2" xfId="0" applyNumberFormat="1" applyFont="1" applyBorder="1" applyAlignment="1">
      <alignment horizontal="center"/>
    </xf>
    <xf numFmtId="167" fontId="2" fillId="0" borderId="2" xfId="15" applyNumberFormat="1" applyFont="1" applyFill="1" applyBorder="1" applyAlignment="1" applyProtection="1">
      <alignment horizontal="right"/>
      <protection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7" fontId="4" fillId="0" borderId="0" xfId="15" applyNumberFormat="1" applyFont="1" applyFill="1" applyBorder="1" applyAlignment="1" applyProtection="1">
      <alignment/>
      <protection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 horizontal="center" vertical="top" wrapText="1"/>
    </xf>
    <xf numFmtId="164" fontId="2" fillId="0" borderId="2" xfId="0" applyFont="1" applyBorder="1" applyAlignment="1">
      <alignment horizontal="left" wrapText="1"/>
    </xf>
    <xf numFmtId="167" fontId="2" fillId="0" borderId="2" xfId="15" applyNumberFormat="1" applyFont="1" applyFill="1" applyBorder="1" applyAlignment="1" applyProtection="1">
      <alignment/>
      <protection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167" fontId="4" fillId="0" borderId="1" xfId="15" applyNumberFormat="1" applyFont="1" applyFill="1" applyBorder="1" applyAlignment="1" applyProtection="1">
      <alignment/>
      <protection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7" fontId="4" fillId="0" borderId="0" xfId="0" applyNumberFormat="1" applyFont="1" applyFill="1" applyBorder="1" applyAlignment="1" applyProtection="1">
      <alignment horizontal="left"/>
      <protection/>
    </xf>
    <xf numFmtId="167" fontId="4" fillId="0" borderId="0" xfId="0" applyNumberFormat="1" applyFont="1" applyBorder="1" applyAlignment="1">
      <alignment horizontal="left"/>
    </xf>
    <xf numFmtId="164" fontId="2" fillId="0" borderId="3" xfId="0" applyFont="1" applyBorder="1" applyAlignment="1">
      <alignment/>
    </xf>
    <xf numFmtId="164" fontId="9" fillId="0" borderId="3" xfId="0" applyFont="1" applyBorder="1" applyAlignment="1">
      <alignment horizontal="left"/>
    </xf>
    <xf numFmtId="165" fontId="9" fillId="0" borderId="3" xfId="0" applyNumberFormat="1" applyFont="1" applyBorder="1" applyAlignment="1">
      <alignment horizontal="center" vertical="top" wrapText="1"/>
    </xf>
    <xf numFmtId="164" fontId="9" fillId="0" borderId="3" xfId="0" applyFont="1" applyBorder="1" applyAlignment="1">
      <alignment horizontal="left" vertical="top" wrapText="1"/>
    </xf>
    <xf numFmtId="167" fontId="2" fillId="0" borderId="3" xfId="15" applyNumberFormat="1" applyFont="1" applyFill="1" applyBorder="1" applyAlignment="1" applyProtection="1">
      <alignment horizontal="center" wrapText="1"/>
      <protection/>
    </xf>
    <xf numFmtId="167" fontId="2" fillId="0" borderId="0" xfId="0" applyNumberFormat="1" applyFont="1" applyFill="1" applyBorder="1" applyAlignment="1" applyProtection="1">
      <alignment horizontal="left"/>
      <protection/>
    </xf>
    <xf numFmtId="167" fontId="2" fillId="0" borderId="0" xfId="0" applyNumberFormat="1" applyFont="1" applyBorder="1" applyAlignment="1">
      <alignment horizontal="left"/>
    </xf>
    <xf numFmtId="167" fontId="2" fillId="0" borderId="2" xfId="0" applyNumberFormat="1" applyFont="1" applyBorder="1" applyAlignment="1">
      <alignment/>
    </xf>
    <xf numFmtId="164" fontId="4" fillId="0" borderId="0" xfId="0" applyFont="1" applyBorder="1" applyAlignment="1">
      <alignment horizontal="left" vertical="top" wrapText="1"/>
    </xf>
    <xf numFmtId="167" fontId="4" fillId="0" borderId="0" xfId="15" applyNumberFormat="1" applyFont="1" applyFill="1" applyBorder="1" applyAlignment="1" applyProtection="1">
      <alignment wrapText="1"/>
      <protection/>
    </xf>
    <xf numFmtId="164" fontId="8" fillId="0" borderId="0" xfId="0" applyFont="1" applyBorder="1" applyAlignment="1">
      <alignment/>
    </xf>
    <xf numFmtId="167" fontId="2" fillId="0" borderId="0" xfId="15" applyNumberFormat="1" applyFont="1" applyFill="1" applyBorder="1" applyAlignment="1" applyProtection="1">
      <alignment wrapText="1"/>
      <protection/>
    </xf>
    <xf numFmtId="167" fontId="2" fillId="0" borderId="2" xfId="15" applyNumberFormat="1" applyFont="1" applyFill="1" applyBorder="1" applyAlignment="1" applyProtection="1">
      <alignment wrapText="1"/>
      <protection/>
    </xf>
    <xf numFmtId="167" fontId="4" fillId="0" borderId="1" xfId="15" applyNumberFormat="1" applyFont="1" applyFill="1" applyBorder="1" applyAlignment="1" applyProtection="1">
      <alignment wrapText="1"/>
      <protection/>
    </xf>
    <xf numFmtId="167" fontId="2" fillId="0" borderId="1" xfId="15" applyNumberFormat="1" applyFont="1" applyFill="1" applyBorder="1" applyAlignment="1" applyProtection="1">
      <alignment/>
      <protection/>
    </xf>
    <xf numFmtId="164" fontId="4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left"/>
    </xf>
    <xf numFmtId="164" fontId="9" fillId="0" borderId="0" xfId="0" applyFont="1" applyBorder="1" applyAlignment="1">
      <alignment/>
    </xf>
    <xf numFmtId="164" fontId="9" fillId="0" borderId="2" xfId="0" applyFont="1" applyBorder="1" applyAlignment="1">
      <alignment horizontal="left"/>
    </xf>
    <xf numFmtId="165" fontId="9" fillId="0" borderId="2" xfId="0" applyNumberFormat="1" applyFont="1" applyBorder="1" applyAlignment="1">
      <alignment horizontal="center"/>
    </xf>
    <xf numFmtId="164" fontId="2" fillId="0" borderId="0" xfId="0" applyFont="1" applyBorder="1" applyAlignment="1">
      <alignment horizontal="justify" wrapText="1"/>
    </xf>
    <xf numFmtId="165" fontId="2" fillId="0" borderId="0" xfId="0" applyNumberFormat="1" applyFont="1" applyBorder="1" applyAlignment="1">
      <alignment horizontal="justify" wrapText="1"/>
    </xf>
    <xf numFmtId="167" fontId="2" fillId="0" borderId="0" xfId="0" applyNumberFormat="1" applyFont="1" applyFill="1" applyBorder="1" applyAlignment="1" applyProtection="1">
      <alignment horizontal="justify" wrapText="1"/>
      <protection/>
    </xf>
    <xf numFmtId="167" fontId="2" fillId="0" borderId="0" xfId="0" applyNumberFormat="1" applyFont="1" applyBorder="1" applyAlignment="1">
      <alignment horizontal="justify" wrapText="1"/>
    </xf>
    <xf numFmtId="164" fontId="9" fillId="0" borderId="4" xfId="0" applyFont="1" applyBorder="1" applyAlignment="1">
      <alignment vertical="top" wrapText="1"/>
    </xf>
    <xf numFmtId="167" fontId="9" fillId="0" borderId="5" xfId="15" applyNumberFormat="1" applyFont="1" applyFill="1" applyBorder="1" applyAlignment="1" applyProtection="1">
      <alignment horizontal="left"/>
      <protection/>
    </xf>
    <xf numFmtId="164" fontId="9" fillId="0" borderId="6" xfId="0" applyFont="1" applyBorder="1" applyAlignment="1">
      <alignment vertical="top" wrapText="1"/>
    </xf>
    <xf numFmtId="167" fontId="9" fillId="0" borderId="6" xfId="15" applyNumberFormat="1" applyFont="1" applyFill="1" applyBorder="1" applyAlignment="1" applyProtection="1">
      <alignment horizontal="left"/>
      <protection/>
    </xf>
    <xf numFmtId="164" fontId="9" fillId="0" borderId="7" xfId="0" applyFont="1" applyBorder="1" applyAlignment="1">
      <alignment vertical="top" wrapText="1"/>
    </xf>
    <xf numFmtId="167" fontId="9" fillId="0" borderId="7" xfId="15" applyNumberFormat="1" applyFont="1" applyFill="1" applyBorder="1" applyAlignment="1" applyProtection="1">
      <alignment horizontal="left"/>
      <protection/>
    </xf>
    <xf numFmtId="164" fontId="9" fillId="0" borderId="7" xfId="0" applyFont="1" applyBorder="1" applyAlignment="1">
      <alignment horizontal="left"/>
    </xf>
    <xf numFmtId="167" fontId="9" fillId="0" borderId="4" xfId="15" applyNumberFormat="1" applyFont="1" applyFill="1" applyBorder="1" applyAlignment="1" applyProtection="1">
      <alignment horizontal="left"/>
      <protection/>
    </xf>
    <xf numFmtId="165" fontId="9" fillId="0" borderId="4" xfId="0" applyNumberFormat="1" applyFont="1" applyBorder="1" applyAlignment="1">
      <alignment vertical="top" wrapText="1"/>
    </xf>
    <xf numFmtId="164" fontId="9" fillId="0" borderId="5" xfId="0" applyFont="1" applyBorder="1" applyAlignment="1">
      <alignment vertical="top" wrapText="1"/>
    </xf>
    <xf numFmtId="167" fontId="9" fillId="0" borderId="4" xfId="15" applyNumberFormat="1" applyFont="1" applyFill="1" applyBorder="1" applyAlignment="1" applyProtection="1">
      <alignment/>
      <protection/>
    </xf>
    <xf numFmtId="165" fontId="9" fillId="0" borderId="8" xfId="0" applyNumberFormat="1" applyFont="1" applyBorder="1" applyAlignment="1">
      <alignment vertical="top" wrapText="1"/>
    </xf>
    <xf numFmtId="164" fontId="9" fillId="0" borderId="9" xfId="0" applyFont="1" applyBorder="1" applyAlignment="1">
      <alignment vertical="top" wrapText="1"/>
    </xf>
    <xf numFmtId="164" fontId="9" fillId="0" borderId="10" xfId="0" applyFont="1" applyBorder="1" applyAlignment="1">
      <alignment vertical="top" wrapText="1"/>
    </xf>
    <xf numFmtId="165" fontId="9" fillId="0" borderId="6" xfId="0" applyNumberFormat="1" applyFont="1" applyBorder="1" applyAlignment="1">
      <alignment vertical="top" wrapText="1"/>
    </xf>
    <xf numFmtId="165" fontId="9" fillId="0" borderId="7" xfId="0" applyNumberFormat="1" applyFont="1" applyBorder="1" applyAlignment="1">
      <alignment vertical="top" wrapText="1"/>
    </xf>
    <xf numFmtId="165" fontId="9" fillId="0" borderId="8" xfId="0" applyNumberFormat="1" applyFont="1" applyBorder="1" applyAlignment="1">
      <alignment/>
    </xf>
    <xf numFmtId="164" fontId="9" fillId="0" borderId="8" xfId="0" applyFont="1" applyBorder="1" applyAlignment="1">
      <alignment vertical="top" wrapText="1"/>
    </xf>
    <xf numFmtId="165" fontId="9" fillId="0" borderId="11" xfId="0" applyNumberFormat="1" applyFont="1" applyBorder="1" applyAlignment="1">
      <alignment/>
    </xf>
    <xf numFmtId="164" fontId="9" fillId="0" borderId="4" xfId="0" applyFont="1" applyBorder="1" applyAlignment="1">
      <alignment/>
    </xf>
    <xf numFmtId="165" fontId="9" fillId="0" borderId="0" xfId="0" applyNumberFormat="1" applyFont="1" applyBorder="1" applyAlignment="1">
      <alignment/>
    </xf>
    <xf numFmtId="167" fontId="9" fillId="0" borderId="0" xfId="15" applyNumberFormat="1" applyFont="1" applyFill="1" applyBorder="1" applyAlignment="1" applyProtection="1">
      <alignment/>
      <protection/>
    </xf>
    <xf numFmtId="165" fontId="9" fillId="0" borderId="11" xfId="0" applyNumberFormat="1" applyFont="1" applyBorder="1" applyAlignment="1">
      <alignment vertical="top" wrapText="1"/>
    </xf>
    <xf numFmtId="164" fontId="9" fillId="0" borderId="11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7" fontId="9" fillId="0" borderId="8" xfId="15" applyNumberFormat="1" applyFont="1" applyFill="1" applyBorder="1" applyAlignment="1" applyProtection="1">
      <alignment/>
      <protection/>
    </xf>
    <xf numFmtId="164" fontId="9" fillId="0" borderId="2" xfId="0" applyFont="1" applyBorder="1" applyAlignment="1">
      <alignment vertical="top" wrapText="1"/>
    </xf>
    <xf numFmtId="165" fontId="2" fillId="0" borderId="0" xfId="0" applyNumberFormat="1" applyFont="1" applyBorder="1" applyAlignment="1">
      <alignment horizontal="left" wrapText="1"/>
    </xf>
    <xf numFmtId="167" fontId="2" fillId="0" borderId="0" xfId="0" applyNumberFormat="1" applyFont="1" applyFill="1" applyBorder="1" applyAlignment="1" applyProtection="1">
      <alignment horizontal="left" wrapText="1"/>
      <protection/>
    </xf>
    <xf numFmtId="167" fontId="2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167" fontId="0" fillId="0" borderId="0" xfId="0" applyNumberFormat="1" applyFont="1" applyFill="1" applyBorder="1" applyAlignment="1" applyProtection="1">
      <alignment wrapText="1"/>
      <protection/>
    </xf>
    <xf numFmtId="167" fontId="0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7" fontId="2" fillId="0" borderId="0" xfId="0" applyNumberFormat="1" applyFont="1" applyFill="1" applyBorder="1" applyAlignment="1" applyProtection="1">
      <alignment wrapText="1"/>
      <protection/>
    </xf>
    <xf numFmtId="167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horizontal="center" wrapText="1"/>
    </xf>
    <xf numFmtId="164" fontId="10" fillId="0" borderId="0" xfId="0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167" fontId="10" fillId="0" borderId="0" xfId="0" applyNumberFormat="1" applyFont="1" applyFill="1" applyBorder="1" applyAlignment="1" applyProtection="1">
      <alignment horizontal="left"/>
      <protection/>
    </xf>
    <xf numFmtId="167" fontId="10" fillId="0" borderId="0" xfId="0" applyNumberFormat="1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7" fontId="10" fillId="0" borderId="0" xfId="0" applyNumberFormat="1" applyFont="1" applyFill="1" applyBorder="1" applyAlignment="1" applyProtection="1">
      <alignment horizontal="center"/>
      <protection/>
    </xf>
    <xf numFmtId="167" fontId="10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 horizontal="left" wrapText="1"/>
    </xf>
    <xf numFmtId="165" fontId="10" fillId="0" borderId="0" xfId="0" applyNumberFormat="1" applyFont="1" applyBorder="1" applyAlignment="1">
      <alignment horizontal="left" wrapText="1"/>
    </xf>
    <xf numFmtId="167" fontId="10" fillId="0" borderId="0" xfId="0" applyNumberFormat="1" applyFont="1" applyFill="1" applyBorder="1" applyAlignment="1" applyProtection="1">
      <alignment horizontal="left" wrapText="1"/>
      <protection/>
    </xf>
    <xf numFmtId="167" fontId="10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7" fontId="4" fillId="0" borderId="0" xfId="0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 vertical="top" wrapText="1"/>
    </xf>
    <xf numFmtId="167" fontId="4" fillId="0" borderId="0" xfId="0" applyNumberFormat="1" applyFont="1" applyFill="1" applyBorder="1" applyAlignment="1" applyProtection="1">
      <alignment horizontal="center" vertical="top" wrapText="1"/>
      <protection/>
    </xf>
    <xf numFmtId="167" fontId="4" fillId="0" borderId="0" xfId="0" applyNumberFormat="1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left" vertical="top" wrapText="1"/>
    </xf>
    <xf numFmtId="167" fontId="2" fillId="0" borderId="2" xfId="15" applyNumberFormat="1" applyFont="1" applyFill="1" applyBorder="1" applyAlignment="1" applyProtection="1">
      <alignment horizontal="left"/>
      <protection/>
    </xf>
    <xf numFmtId="165" fontId="4" fillId="0" borderId="0" xfId="0" applyNumberFormat="1" applyFont="1" applyBorder="1" applyAlignment="1">
      <alignment horizontal="left" vertical="top" wrapText="1"/>
    </xf>
    <xf numFmtId="167" fontId="4" fillId="0" borderId="0" xfId="15" applyNumberFormat="1" applyFont="1" applyFill="1" applyBorder="1" applyAlignment="1" applyProtection="1">
      <alignment horizontal="left"/>
      <protection/>
    </xf>
    <xf numFmtId="167" fontId="4" fillId="0" borderId="0" xfId="0" applyNumberFormat="1" applyFont="1" applyBorder="1" applyAlignment="1">
      <alignment horizontal="justify" vertical="center" wrapText="1"/>
    </xf>
    <xf numFmtId="164" fontId="4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left" vertical="center" wrapText="1"/>
    </xf>
    <xf numFmtId="164" fontId="2" fillId="0" borderId="2" xfId="0" applyFont="1" applyBorder="1" applyAlignment="1">
      <alignment horizontal="justify" vertical="center" wrapText="1"/>
    </xf>
    <xf numFmtId="165" fontId="2" fillId="0" borderId="0" xfId="0" applyNumberFormat="1" applyFont="1" applyBorder="1" applyAlignment="1">
      <alignment vertical="top" wrapText="1"/>
    </xf>
    <xf numFmtId="165" fontId="2" fillId="0" borderId="2" xfId="0" applyNumberFormat="1" applyFont="1" applyBorder="1" applyAlignment="1">
      <alignment/>
    </xf>
    <xf numFmtId="164" fontId="2" fillId="0" borderId="0" xfId="0" applyFont="1" applyBorder="1" applyAlignment="1">
      <alignment horizontal="justify"/>
    </xf>
    <xf numFmtId="164" fontId="2" fillId="0" borderId="3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top" wrapText="1"/>
    </xf>
    <xf numFmtId="164" fontId="2" fillId="0" borderId="3" xfId="0" applyFont="1" applyBorder="1" applyAlignment="1">
      <alignment horizontal="left" vertical="top" wrapText="1"/>
    </xf>
    <xf numFmtId="167" fontId="2" fillId="0" borderId="0" xfId="15" applyNumberFormat="1" applyFont="1" applyFill="1" applyBorder="1" applyAlignment="1" applyProtection="1">
      <alignment horizontal="center" wrapText="1"/>
      <protection/>
    </xf>
    <xf numFmtId="165" fontId="4" fillId="0" borderId="1" xfId="0" applyNumberFormat="1" applyFont="1" applyBorder="1" applyAlignment="1">
      <alignment vertical="top" wrapText="1"/>
    </xf>
    <xf numFmtId="165" fontId="2" fillId="0" borderId="0" xfId="0" applyNumberFormat="1" applyFont="1" applyBorder="1" applyAlignment="1">
      <alignment/>
    </xf>
    <xf numFmtId="164" fontId="7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167" fontId="7" fillId="0" borderId="0" xfId="0" applyNumberFormat="1" applyFont="1" applyFill="1" applyBorder="1" applyAlignment="1" applyProtection="1">
      <alignment horizontal="left"/>
      <protection/>
    </xf>
    <xf numFmtId="167" fontId="7" fillId="0" borderId="0" xfId="0" applyNumberFormat="1" applyFont="1" applyBorder="1" applyAlignment="1">
      <alignment horizontal="left"/>
    </xf>
    <xf numFmtId="164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7" fontId="7" fillId="0" borderId="0" xfId="0" applyNumberFormat="1" applyFont="1" applyFill="1" applyBorder="1" applyAlignment="1" applyProtection="1">
      <alignment horizontal="center"/>
      <protection/>
    </xf>
    <xf numFmtId="167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left" wrapText="1"/>
    </xf>
    <xf numFmtId="167" fontId="7" fillId="0" borderId="0" xfId="0" applyNumberFormat="1" applyFont="1" applyFill="1" applyBorder="1" applyAlignment="1" applyProtection="1">
      <alignment horizontal="left" wrapText="1"/>
      <protection/>
    </xf>
    <xf numFmtId="167" fontId="7" fillId="0" borderId="0" xfId="0" applyNumberFormat="1" applyFont="1" applyBorder="1" applyAlignment="1">
      <alignment horizontal="left" wrapText="1"/>
    </xf>
    <xf numFmtId="164" fontId="4" fillId="0" borderId="0" xfId="0" applyFont="1" applyBorder="1" applyAlignment="1">
      <alignment horizontal="justify" vertical="center" wrapText="1"/>
    </xf>
    <xf numFmtId="165" fontId="4" fillId="0" borderId="0" xfId="0" applyNumberFormat="1" applyFont="1" applyBorder="1" applyAlignment="1">
      <alignment horizontal="justify" vertical="center" wrapText="1"/>
    </xf>
    <xf numFmtId="167" fontId="4" fillId="0" borderId="0" xfId="0" applyNumberFormat="1" applyFont="1" applyFill="1" applyBorder="1" applyAlignment="1" applyProtection="1">
      <alignment horizontal="justify" vertical="center" wrapText="1"/>
      <protection/>
    </xf>
    <xf numFmtId="164" fontId="4" fillId="0" borderId="2" xfId="0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7" fontId="2" fillId="0" borderId="1" xfId="15" applyNumberFormat="1" applyFont="1" applyFill="1" applyBorder="1" applyAlignment="1" applyProtection="1">
      <alignment horizontal="center" wrapText="1"/>
      <protection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left"/>
    </xf>
    <xf numFmtId="167" fontId="2" fillId="0" borderId="2" xfId="15" applyNumberFormat="1" applyFont="1" applyFill="1" applyBorder="1" applyAlignment="1" applyProtection="1">
      <alignment horizontal="center" wrapText="1"/>
      <protection/>
    </xf>
    <xf numFmtId="165" fontId="2" fillId="0" borderId="1" xfId="0" applyNumberFormat="1" applyFont="1" applyBorder="1" applyAlignment="1">
      <alignment horizontal="left"/>
    </xf>
    <xf numFmtId="166" fontId="4" fillId="0" borderId="1" xfId="15" applyFont="1" applyFill="1" applyBorder="1" applyAlignment="1" applyProtection="1">
      <alignment/>
      <protection/>
    </xf>
    <xf numFmtId="166" fontId="2" fillId="0" borderId="0" xfId="15" applyFont="1" applyFill="1" applyBorder="1" applyAlignment="1" applyProtection="1">
      <alignment/>
      <protection/>
    </xf>
    <xf numFmtId="166" fontId="2" fillId="0" borderId="2" xfId="15" applyFont="1" applyFill="1" applyBorder="1" applyAlignment="1" applyProtection="1">
      <alignment/>
      <protection/>
    </xf>
    <xf numFmtId="164" fontId="4" fillId="0" borderId="1" xfId="0" applyFont="1" applyBorder="1" applyAlignment="1">
      <alignment horizontal="left" wrapText="1"/>
    </xf>
    <xf numFmtId="166" fontId="4" fillId="0" borderId="0" xfId="15" applyFont="1" applyFill="1" applyBorder="1" applyAlignment="1" applyProtection="1">
      <alignment/>
      <protection/>
    </xf>
    <xf numFmtId="165" fontId="2" fillId="0" borderId="2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164" fontId="4" fillId="0" borderId="2" xfId="0" applyFont="1" applyBorder="1" applyAlignment="1">
      <alignment vertical="top" wrapText="1"/>
    </xf>
    <xf numFmtId="165" fontId="4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/>
    </xf>
    <xf numFmtId="166" fontId="4" fillId="0" borderId="0" xfId="15" applyFont="1" applyFill="1" applyBorder="1" applyAlignment="1" applyProtection="1">
      <alignment horizontal="left"/>
      <protection/>
    </xf>
    <xf numFmtId="166" fontId="2" fillId="0" borderId="0" xfId="15" applyFont="1" applyFill="1" applyBorder="1" applyAlignment="1" applyProtection="1">
      <alignment horizontal="left"/>
      <protection/>
    </xf>
    <xf numFmtId="164" fontId="4" fillId="0" borderId="3" xfId="0" applyFont="1" applyBorder="1" applyAlignment="1">
      <alignment/>
    </xf>
    <xf numFmtId="164" fontId="4" fillId="0" borderId="3" xfId="0" applyFont="1" applyBorder="1" applyAlignment="1">
      <alignment horizontal="left"/>
    </xf>
    <xf numFmtId="165" fontId="4" fillId="0" borderId="3" xfId="0" applyNumberFormat="1" applyFont="1" applyBorder="1" applyAlignment="1">
      <alignment horizontal="center" vertical="top" wrapText="1"/>
    </xf>
    <xf numFmtId="166" fontId="2" fillId="0" borderId="3" xfId="15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workbookViewId="0" topLeftCell="A7">
      <selection activeCell="A25" sqref="A25"/>
    </sheetView>
  </sheetViews>
  <sheetFormatPr defaultColWidth="9.00390625" defaultRowHeight="12.75"/>
  <cols>
    <col min="1" max="1" width="4.125" style="1" customWidth="1"/>
    <col min="2" max="2" width="6.75390625" style="1" customWidth="1"/>
    <col min="3" max="3" width="5.125" style="2" customWidth="1"/>
    <col min="4" max="4" width="55.75390625" style="3" customWidth="1"/>
    <col min="5" max="5" width="11.75390625" style="4" customWidth="1"/>
    <col min="6" max="6" width="11.75390625" style="5" customWidth="1"/>
    <col min="7" max="7" width="10.625" style="6" customWidth="1"/>
    <col min="8" max="256" width="9.125" style="6" customWidth="1"/>
  </cols>
  <sheetData>
    <row r="1" spans="1:6" s="6" customFormat="1" ht="13.5" customHeight="1">
      <c r="A1" s="7" t="s">
        <v>0</v>
      </c>
      <c r="B1" s="7"/>
      <c r="C1" s="7"/>
      <c r="D1" s="7"/>
      <c r="E1" s="7"/>
      <c r="F1" s="7"/>
    </row>
    <row r="2" spans="1:6" s="6" customFormat="1" ht="13.5" customHeight="1">
      <c r="A2" s="7" t="s">
        <v>1</v>
      </c>
      <c r="B2" s="7"/>
      <c r="C2" s="7"/>
      <c r="D2" s="7"/>
      <c r="E2" s="7"/>
      <c r="F2" s="7"/>
    </row>
    <row r="3" spans="1:6" s="6" customFormat="1" ht="13.5" customHeight="1">
      <c r="A3" s="7" t="s">
        <v>2</v>
      </c>
      <c r="B3" s="7"/>
      <c r="C3" s="7"/>
      <c r="D3" s="7"/>
      <c r="E3" s="7"/>
      <c r="F3" s="7"/>
    </row>
    <row r="4" spans="1:6" s="6" customFormat="1" ht="13.5" customHeight="1">
      <c r="A4" s="7"/>
      <c r="B4" s="7"/>
      <c r="C4" s="8"/>
      <c r="D4" s="7"/>
      <c r="E4" s="9"/>
      <c r="F4" s="10"/>
    </row>
    <row r="5" spans="1:6" s="6" customFormat="1" ht="13.5" customHeight="1">
      <c r="A5" s="11" t="s">
        <v>3</v>
      </c>
      <c r="B5" s="11"/>
      <c r="C5" s="11"/>
      <c r="D5" s="11"/>
      <c r="E5" s="11"/>
      <c r="F5" s="11"/>
    </row>
    <row r="6" spans="1:6" s="6" customFormat="1" ht="13.5" customHeight="1">
      <c r="A6" s="15"/>
      <c r="B6" s="15"/>
      <c r="C6" s="16"/>
      <c r="D6" s="15"/>
      <c r="E6" s="17"/>
      <c r="F6" s="18"/>
    </row>
    <row r="7" spans="1:6" s="6" customFormat="1" ht="55.5" customHeight="1">
      <c r="A7" s="15" t="s">
        <v>4</v>
      </c>
      <c r="B7" s="15"/>
      <c r="C7" s="15"/>
      <c r="D7" s="15"/>
      <c r="E7" s="15"/>
      <c r="F7" s="15"/>
    </row>
    <row r="8" spans="1:6" s="6" customFormat="1" ht="13.5" customHeight="1">
      <c r="A8" s="20" t="s">
        <v>5</v>
      </c>
      <c r="B8" s="20"/>
      <c r="C8" s="20"/>
      <c r="D8" s="20"/>
      <c r="E8" s="20"/>
      <c r="F8" s="20"/>
    </row>
    <row r="9" spans="1:6" s="6" customFormat="1" ht="13.5" customHeight="1">
      <c r="A9" s="23" t="s">
        <v>6</v>
      </c>
      <c r="B9" s="23"/>
      <c r="C9" s="23"/>
      <c r="D9" s="23"/>
      <c r="E9" s="23"/>
      <c r="F9" s="23"/>
    </row>
    <row r="10" spans="1:6" s="6" customFormat="1" ht="13.5" customHeight="1">
      <c r="A10" s="27" t="s">
        <v>7</v>
      </c>
      <c r="B10" s="27"/>
      <c r="C10" s="27"/>
      <c r="D10" s="27"/>
      <c r="E10" s="4"/>
      <c r="F10" s="26"/>
    </row>
    <row r="11" spans="1:6" s="6" customFormat="1" ht="13.5" customHeight="1">
      <c r="A11" s="1" t="s">
        <v>8</v>
      </c>
      <c r="B11" s="1" t="s">
        <v>9</v>
      </c>
      <c r="C11" s="2" t="s">
        <v>10</v>
      </c>
      <c r="D11" s="3" t="s">
        <v>11</v>
      </c>
      <c r="E11" s="4" t="s">
        <v>12</v>
      </c>
      <c r="F11" s="26"/>
    </row>
    <row r="12" spans="1:6" s="6" customFormat="1" ht="13.5" customHeight="1">
      <c r="A12" s="29">
        <v>700</v>
      </c>
      <c r="B12" s="29"/>
      <c r="C12" s="30"/>
      <c r="D12" s="31" t="s">
        <v>13</v>
      </c>
      <c r="E12" s="32">
        <f>E13</f>
        <v>100000</v>
      </c>
      <c r="F12" s="26"/>
    </row>
    <row r="13" spans="1:6" s="6" customFormat="1" ht="13.5" customHeight="1">
      <c r="A13" s="33"/>
      <c r="B13" s="33">
        <v>70005</v>
      </c>
      <c r="C13" s="34"/>
      <c r="D13" s="35" t="s">
        <v>14</v>
      </c>
      <c r="E13" s="36">
        <f>E14</f>
        <v>100000</v>
      </c>
      <c r="F13" s="26"/>
    </row>
    <row r="14" spans="1:6" s="6" customFormat="1" ht="13.5" customHeight="1">
      <c r="A14" s="33"/>
      <c r="B14" s="33"/>
      <c r="C14" s="37" t="s">
        <v>15</v>
      </c>
      <c r="D14" s="35" t="s">
        <v>16</v>
      </c>
      <c r="E14" s="36">
        <v>100000</v>
      </c>
      <c r="F14" s="26"/>
    </row>
    <row r="15" spans="1:6" s="42" customFormat="1" ht="26.25" customHeight="1">
      <c r="A15" s="29">
        <v>756</v>
      </c>
      <c r="B15" s="29"/>
      <c r="C15" s="38"/>
      <c r="D15" s="39" t="s">
        <v>17</v>
      </c>
      <c r="E15" s="40">
        <f>E16+E18+E20</f>
        <v>91125</v>
      </c>
      <c r="F15" s="41"/>
    </row>
    <row r="16" spans="1:6" s="6" customFormat="1" ht="26.25" customHeight="1">
      <c r="A16" s="33"/>
      <c r="B16" s="33">
        <v>75615</v>
      </c>
      <c r="C16" s="16"/>
      <c r="D16" s="43" t="s">
        <v>18</v>
      </c>
      <c r="E16" s="44">
        <f>E17</f>
        <v>56658</v>
      </c>
      <c r="F16" s="5"/>
    </row>
    <row r="17" spans="1:6" s="6" customFormat="1" ht="13.5" customHeight="1">
      <c r="A17" s="33"/>
      <c r="B17" s="33"/>
      <c r="C17" s="16" t="s">
        <v>19</v>
      </c>
      <c r="D17" s="35" t="s">
        <v>20</v>
      </c>
      <c r="E17" s="44">
        <v>56658</v>
      </c>
      <c r="F17" s="5"/>
    </row>
    <row r="18" spans="1:6" s="6" customFormat="1" ht="13.5" customHeight="1">
      <c r="A18" s="33"/>
      <c r="B18" s="33">
        <v>75618</v>
      </c>
      <c r="C18" s="16"/>
      <c r="D18" s="35" t="s">
        <v>21</v>
      </c>
      <c r="E18" s="44">
        <f>E19</f>
        <v>15000</v>
      </c>
      <c r="F18" s="5"/>
    </row>
    <row r="19" spans="1:6" s="6" customFormat="1" ht="13.5" customHeight="1">
      <c r="A19" s="33"/>
      <c r="B19" s="33"/>
      <c r="C19" s="16" t="s">
        <v>22</v>
      </c>
      <c r="D19" s="35" t="s">
        <v>23</v>
      </c>
      <c r="E19" s="44">
        <v>15000</v>
      </c>
      <c r="F19" s="5"/>
    </row>
    <row r="20" spans="1:6" s="45" customFormat="1" ht="13.5" customHeight="1">
      <c r="A20" s="35"/>
      <c r="B20" s="33">
        <v>75621</v>
      </c>
      <c r="C20" s="16"/>
      <c r="D20" s="35" t="s">
        <v>24</v>
      </c>
      <c r="E20" s="44">
        <f>E21</f>
        <v>19467</v>
      </c>
      <c r="F20" s="5"/>
    </row>
    <row r="21" spans="1:6" s="6" customFormat="1" ht="13.5" customHeight="1">
      <c r="A21" s="46"/>
      <c r="B21" s="47"/>
      <c r="C21" s="48" t="s">
        <v>25</v>
      </c>
      <c r="D21" s="46" t="s">
        <v>26</v>
      </c>
      <c r="E21" s="49">
        <v>19467</v>
      </c>
      <c r="F21" s="5"/>
    </row>
    <row r="22" spans="1:6" s="6" customFormat="1" ht="13.5" customHeight="1">
      <c r="A22" s="29">
        <v>921</v>
      </c>
      <c r="B22" s="29"/>
      <c r="C22" s="38"/>
      <c r="D22" s="29" t="s">
        <v>27</v>
      </c>
      <c r="E22" s="40">
        <f>E23</f>
        <v>332000</v>
      </c>
      <c r="F22" s="5"/>
    </row>
    <row r="23" spans="1:6" s="6" customFormat="1" ht="13.5" customHeight="1">
      <c r="A23" s="33"/>
      <c r="B23" s="33">
        <v>92109</v>
      </c>
      <c r="C23" s="16"/>
      <c r="D23" s="33" t="s">
        <v>28</v>
      </c>
      <c r="E23" s="44">
        <f>E24</f>
        <v>332000</v>
      </c>
      <c r="F23" s="5"/>
    </row>
    <row r="24" spans="1:6" s="6" customFormat="1" ht="14.25" customHeight="1">
      <c r="A24" s="46"/>
      <c r="B24" s="47"/>
      <c r="C24" s="48" t="s">
        <v>29</v>
      </c>
      <c r="D24" s="47" t="s">
        <v>30</v>
      </c>
      <c r="E24" s="49">
        <v>332000</v>
      </c>
      <c r="F24" s="5"/>
    </row>
    <row r="25" spans="1:6" s="6" customFormat="1" ht="13.5" customHeight="1">
      <c r="A25" s="50">
        <v>926</v>
      </c>
      <c r="B25" s="50"/>
      <c r="C25" s="51"/>
      <c r="D25" s="27" t="s">
        <v>31</v>
      </c>
      <c r="E25" s="52">
        <f>E26</f>
        <v>4520</v>
      </c>
      <c r="F25" s="5"/>
    </row>
    <row r="26" spans="1:6" s="6" customFormat="1" ht="13.5" customHeight="1">
      <c r="A26" s="1"/>
      <c r="B26" s="1">
        <v>92605</v>
      </c>
      <c r="C26" s="2"/>
      <c r="D26" s="3" t="s">
        <v>32</v>
      </c>
      <c r="E26" s="4">
        <f>E27+E29+E28</f>
        <v>4520</v>
      </c>
      <c r="F26" s="5"/>
    </row>
    <row r="27" spans="1:6" s="6" customFormat="1" ht="13.5" customHeight="1">
      <c r="A27" s="1"/>
      <c r="B27" s="1"/>
      <c r="C27" s="2" t="s">
        <v>33</v>
      </c>
      <c r="D27" s="3" t="s">
        <v>34</v>
      </c>
      <c r="E27" s="4">
        <v>750</v>
      </c>
      <c r="F27" s="5"/>
    </row>
    <row r="28" spans="1:6" s="6" customFormat="1" ht="13.5" customHeight="1">
      <c r="A28" s="1"/>
      <c r="B28" s="1"/>
      <c r="C28" s="2" t="s">
        <v>35</v>
      </c>
      <c r="D28" s="3" t="s">
        <v>36</v>
      </c>
      <c r="E28" s="4">
        <v>2000</v>
      </c>
      <c r="F28" s="5"/>
    </row>
    <row r="29" spans="1:6" s="6" customFormat="1" ht="13.5" customHeight="1">
      <c r="A29" s="53"/>
      <c r="B29" s="53"/>
      <c r="C29" s="54" t="s">
        <v>37</v>
      </c>
      <c r="D29" s="55" t="s">
        <v>38</v>
      </c>
      <c r="E29" s="56">
        <v>1770</v>
      </c>
      <c r="F29" s="5"/>
    </row>
    <row r="30" spans="1:6" s="6" customFormat="1" ht="13.5" customHeight="1">
      <c r="A30" s="1"/>
      <c r="B30" s="1"/>
      <c r="C30" s="16"/>
      <c r="D30" s="57"/>
      <c r="E30" s="52">
        <f>E15+E22+E25+E12</f>
        <v>527645</v>
      </c>
      <c r="F30" s="5"/>
    </row>
    <row r="31" spans="1:6" s="6" customFormat="1" ht="13.5" customHeight="1">
      <c r="A31" s="27" t="s">
        <v>39</v>
      </c>
      <c r="B31" s="27"/>
      <c r="C31" s="27"/>
      <c r="D31" s="27"/>
      <c r="E31" s="4"/>
      <c r="F31" s="5"/>
    </row>
    <row r="32" spans="1:6" s="6" customFormat="1" ht="13.5" customHeight="1">
      <c r="A32" s="1" t="s">
        <v>40</v>
      </c>
      <c r="B32" s="1" t="s">
        <v>41</v>
      </c>
      <c r="C32" s="2" t="s">
        <v>42</v>
      </c>
      <c r="D32" s="3" t="s">
        <v>43</v>
      </c>
      <c r="E32" s="4" t="s">
        <v>44</v>
      </c>
      <c r="F32" s="5"/>
    </row>
    <row r="33" spans="1:6" s="6" customFormat="1" ht="13.5" customHeight="1">
      <c r="A33" s="31">
        <v>758</v>
      </c>
      <c r="B33" s="58"/>
      <c r="C33" s="59"/>
      <c r="D33" s="29" t="s">
        <v>45</v>
      </c>
      <c r="E33" s="60">
        <f>E34</f>
        <v>191125</v>
      </c>
      <c r="F33" s="5"/>
    </row>
    <row r="34" spans="1:6" s="6" customFormat="1" ht="13.5" customHeight="1">
      <c r="A34" s="35"/>
      <c r="B34" s="33">
        <v>75801</v>
      </c>
      <c r="C34" s="16"/>
      <c r="D34" s="33" t="s">
        <v>46</v>
      </c>
      <c r="E34" s="4">
        <f>E35</f>
        <v>191125</v>
      </c>
      <c r="F34" s="5"/>
    </row>
    <row r="35" spans="1:6" s="6" customFormat="1" ht="13.5" customHeight="1">
      <c r="A35" s="46"/>
      <c r="B35" s="47"/>
      <c r="C35" s="54" t="s">
        <v>47</v>
      </c>
      <c r="D35" s="47" t="s">
        <v>48</v>
      </c>
      <c r="E35" s="56">
        <v>191125</v>
      </c>
      <c r="F35" s="5"/>
    </row>
    <row r="36" spans="1:6" s="6" customFormat="1" ht="13.5" customHeight="1">
      <c r="A36" s="27" t="s">
        <v>49</v>
      </c>
      <c r="B36" s="27"/>
      <c r="C36" s="27"/>
      <c r="D36" s="27"/>
      <c r="E36" s="4"/>
      <c r="F36" s="5"/>
    </row>
    <row r="37" spans="1:6" s="6" customFormat="1" ht="13.5" customHeight="1">
      <c r="A37" s="1" t="s">
        <v>50</v>
      </c>
      <c r="B37" s="1" t="s">
        <v>51</v>
      </c>
      <c r="C37" s="2" t="s">
        <v>52</v>
      </c>
      <c r="D37" s="3" t="s">
        <v>53</v>
      </c>
      <c r="E37" s="4" t="s">
        <v>54</v>
      </c>
      <c r="F37" s="5"/>
    </row>
    <row r="38" spans="1:6" s="6" customFormat="1" ht="13.5" customHeight="1">
      <c r="A38" s="29">
        <v>921</v>
      </c>
      <c r="B38" s="29"/>
      <c r="C38" s="38"/>
      <c r="D38" s="29" t="s">
        <v>55</v>
      </c>
      <c r="E38" s="60">
        <f>E39</f>
        <v>334000</v>
      </c>
      <c r="F38" s="5"/>
    </row>
    <row r="39" spans="1:6" s="6" customFormat="1" ht="13.5" customHeight="1">
      <c r="A39" s="33"/>
      <c r="B39" s="33">
        <v>92109</v>
      </c>
      <c r="C39" s="16"/>
      <c r="D39" s="33" t="s">
        <v>56</v>
      </c>
      <c r="E39" s="4">
        <f>E40+E41</f>
        <v>334000</v>
      </c>
      <c r="F39" s="5"/>
    </row>
    <row r="40" spans="1:6" s="6" customFormat="1" ht="13.5" customHeight="1">
      <c r="A40" s="33"/>
      <c r="B40" s="33"/>
      <c r="C40" s="16" t="s">
        <v>57</v>
      </c>
      <c r="D40" s="33" t="s">
        <v>58</v>
      </c>
      <c r="E40" s="4">
        <v>2000</v>
      </c>
      <c r="F40" s="5"/>
    </row>
    <row r="41" spans="1:6" s="6" customFormat="1" ht="13.5" customHeight="1">
      <c r="A41" s="33"/>
      <c r="B41" s="33"/>
      <c r="C41" s="16" t="s">
        <v>59</v>
      </c>
      <c r="D41" s="33" t="s">
        <v>60</v>
      </c>
      <c r="E41" s="4">
        <f>E42</f>
        <v>332000</v>
      </c>
      <c r="F41" s="5"/>
    </row>
    <row r="42" spans="1:6" s="6" customFormat="1" ht="13.5" customHeight="1">
      <c r="A42" s="47"/>
      <c r="B42" s="47"/>
      <c r="C42" s="54"/>
      <c r="D42" s="47" t="s">
        <v>61</v>
      </c>
      <c r="E42" s="56">
        <v>332000</v>
      </c>
      <c r="F42" s="5"/>
    </row>
    <row r="43" spans="1:6" s="6" customFormat="1" ht="13.5" customHeight="1">
      <c r="A43" s="61">
        <v>926</v>
      </c>
      <c r="B43" s="61"/>
      <c r="C43" s="62"/>
      <c r="D43" s="63" t="s">
        <v>62</v>
      </c>
      <c r="E43" s="60">
        <f>E44</f>
        <v>2520</v>
      </c>
      <c r="F43" s="5"/>
    </row>
    <row r="44" spans="1:6" s="6" customFormat="1" ht="13.5" customHeight="1">
      <c r="A44" s="1"/>
      <c r="B44" s="1">
        <v>92605</v>
      </c>
      <c r="C44" s="2"/>
      <c r="D44" s="3" t="s">
        <v>63</v>
      </c>
      <c r="E44" s="4">
        <f>E45</f>
        <v>2520</v>
      </c>
      <c r="F44" s="5"/>
    </row>
    <row r="45" spans="1:6" s="6" customFormat="1" ht="13.5" customHeight="1">
      <c r="A45" s="53"/>
      <c r="B45" s="53"/>
      <c r="C45" s="48" t="s">
        <v>64</v>
      </c>
      <c r="D45" s="64" t="s">
        <v>65</v>
      </c>
      <c r="E45" s="56">
        <v>2520</v>
      </c>
      <c r="F45" s="5"/>
    </row>
    <row r="46" spans="1:6" s="6" customFormat="1" ht="13.5" customHeight="1">
      <c r="A46" s="1"/>
      <c r="B46" s="1"/>
      <c r="C46" s="2"/>
      <c r="D46" s="3"/>
      <c r="E46" s="52">
        <f>E38+E43</f>
        <v>336520</v>
      </c>
      <c r="F46" s="5"/>
    </row>
    <row r="47" spans="1:6" s="6" customFormat="1" ht="13.5" customHeight="1">
      <c r="A47" s="35"/>
      <c r="B47" s="33"/>
      <c r="C47" s="16"/>
      <c r="D47" s="33"/>
      <c r="E47" s="4"/>
      <c r="F47" s="5"/>
    </row>
    <row r="48" spans="1:6" s="6" customFormat="1" ht="13.5" customHeight="1">
      <c r="A48" s="20" t="s">
        <v>66</v>
      </c>
      <c r="B48" s="20"/>
      <c r="C48" s="20"/>
      <c r="D48" s="20"/>
      <c r="E48" s="20"/>
      <c r="F48" s="20"/>
    </row>
    <row r="49" spans="1:6" s="6" customFormat="1" ht="31.5" customHeight="1">
      <c r="A49" s="23" t="s">
        <v>67</v>
      </c>
      <c r="B49" s="23"/>
      <c r="C49" s="23"/>
      <c r="D49" s="23"/>
      <c r="E49" s="23"/>
      <c r="F49" s="23"/>
    </row>
    <row r="50" spans="1:6" s="6" customFormat="1" ht="15.75" customHeight="1">
      <c r="A50" s="23"/>
      <c r="B50" s="23"/>
      <c r="C50" s="24"/>
      <c r="D50" s="23"/>
      <c r="E50" s="25"/>
      <c r="F50" s="26"/>
    </row>
    <row r="51" spans="1:6" s="6" customFormat="1" ht="13.5" customHeight="1">
      <c r="A51" s="27" t="s">
        <v>68</v>
      </c>
      <c r="B51" s="27"/>
      <c r="C51" s="27"/>
      <c r="D51" s="27"/>
      <c r="E51" s="44"/>
      <c r="F51" s="22"/>
    </row>
    <row r="52" spans="1:6" s="6" customFormat="1" ht="13.5" customHeight="1">
      <c r="A52" s="64" t="s">
        <v>69</v>
      </c>
      <c r="B52" s="64" t="s">
        <v>70</v>
      </c>
      <c r="C52" s="48" t="s">
        <v>71</v>
      </c>
      <c r="D52" s="64" t="s">
        <v>72</v>
      </c>
      <c r="E52" s="49" t="s">
        <v>73</v>
      </c>
      <c r="F52" s="22"/>
    </row>
    <row r="53" spans="1:6" s="6" customFormat="1" ht="13.5" customHeight="1">
      <c r="A53" s="29">
        <v>921</v>
      </c>
      <c r="B53" s="29"/>
      <c r="C53" s="38"/>
      <c r="D53" s="29" t="s">
        <v>74</v>
      </c>
      <c r="E53" s="40">
        <f>E54</f>
        <v>410000</v>
      </c>
      <c r="F53" s="22"/>
    </row>
    <row r="54" spans="1:6" s="6" customFormat="1" ht="13.5" customHeight="1">
      <c r="A54" s="33"/>
      <c r="B54" s="33">
        <v>92109</v>
      </c>
      <c r="C54" s="16"/>
      <c r="D54" s="33" t="s">
        <v>75</v>
      </c>
      <c r="E54" s="44">
        <f>E55</f>
        <v>410000</v>
      </c>
      <c r="F54" s="22"/>
    </row>
    <row r="55" spans="1:6" s="6" customFormat="1" ht="13.5" customHeight="1">
      <c r="A55" s="33"/>
      <c r="B55" s="33"/>
      <c r="C55" s="16" t="s">
        <v>76</v>
      </c>
      <c r="D55" s="33" t="s">
        <v>77</v>
      </c>
      <c r="E55" s="44">
        <f>E56+E57</f>
        <v>410000</v>
      </c>
      <c r="F55" s="22"/>
    </row>
    <row r="56" spans="1:6" s="6" customFormat="1" ht="13.5" customHeight="1">
      <c r="A56" s="33"/>
      <c r="B56" s="33"/>
      <c r="C56" s="16"/>
      <c r="D56" s="33" t="s">
        <v>78</v>
      </c>
      <c r="E56" s="44">
        <v>145000</v>
      </c>
      <c r="F56" s="22"/>
    </row>
    <row r="57" spans="1:6" s="6" customFormat="1" ht="13.5" customHeight="1">
      <c r="A57" s="64"/>
      <c r="B57" s="64"/>
      <c r="C57" s="48"/>
      <c r="D57" s="47" t="s">
        <v>79</v>
      </c>
      <c r="E57" s="49">
        <v>265000</v>
      </c>
      <c r="F57" s="22"/>
    </row>
    <row r="58" spans="1:6" s="6" customFormat="1" ht="13.5" customHeight="1">
      <c r="A58" s="27" t="s">
        <v>80</v>
      </c>
      <c r="B58" s="27"/>
      <c r="C58" s="27"/>
      <c r="D58" s="27"/>
      <c r="E58" s="27"/>
      <c r="F58" s="27"/>
    </row>
    <row r="59" spans="1:6" s="6" customFormat="1" ht="13.5" customHeight="1">
      <c r="A59" s="67">
        <v>957</v>
      </c>
      <c r="B59" s="68"/>
      <c r="C59" s="69"/>
      <c r="D59" s="70" t="s">
        <v>81</v>
      </c>
      <c r="E59" s="71">
        <f>E53</f>
        <v>410000</v>
      </c>
      <c r="F59" s="4"/>
    </row>
    <row r="60" spans="1:6" s="6" customFormat="1" ht="13.5" customHeight="1">
      <c r="A60" s="20" t="s">
        <v>82</v>
      </c>
      <c r="B60" s="20"/>
      <c r="C60" s="20"/>
      <c r="D60" s="20"/>
      <c r="E60" s="20"/>
      <c r="F60" s="20"/>
    </row>
    <row r="61" spans="1:6" s="6" customFormat="1" ht="13.5" customHeight="1">
      <c r="A61" s="3" t="s">
        <v>83</v>
      </c>
      <c r="B61" s="3"/>
      <c r="C61" s="3"/>
      <c r="D61" s="3"/>
      <c r="E61" s="3"/>
      <c r="F61" s="3"/>
    </row>
    <row r="62" spans="1:6" s="6" customFormat="1" ht="13.5" customHeight="1">
      <c r="A62" s="3" t="s">
        <v>84</v>
      </c>
      <c r="B62" s="3"/>
      <c r="C62" s="3"/>
      <c r="D62" s="3"/>
      <c r="E62" s="4"/>
      <c r="F62" s="5"/>
    </row>
    <row r="63" spans="1:6" s="6" customFormat="1" ht="13.5" customHeight="1">
      <c r="A63" s="53" t="s">
        <v>85</v>
      </c>
      <c r="B63" s="53" t="s">
        <v>86</v>
      </c>
      <c r="C63" s="48" t="s">
        <v>87</v>
      </c>
      <c r="D63" s="64" t="s">
        <v>88</v>
      </c>
      <c r="E63" s="56" t="s">
        <v>89</v>
      </c>
      <c r="F63" s="74" t="s">
        <v>90</v>
      </c>
    </row>
    <row r="64" spans="1:6" s="77" customFormat="1" ht="13.5" customHeight="1">
      <c r="A64" s="50">
        <v>757</v>
      </c>
      <c r="B64" s="75"/>
      <c r="C64" s="51"/>
      <c r="D64" s="27" t="s">
        <v>91</v>
      </c>
      <c r="E64" s="76"/>
      <c r="F64" s="52">
        <f>F65</f>
        <v>60000</v>
      </c>
    </row>
    <row r="65" spans="1:6" s="6" customFormat="1" ht="13.5" customHeight="1">
      <c r="A65" s="1"/>
      <c r="B65" s="33">
        <v>75702</v>
      </c>
      <c r="C65" s="16"/>
      <c r="D65" s="33" t="s">
        <v>92</v>
      </c>
      <c r="E65" s="78"/>
      <c r="F65" s="4">
        <f>F66</f>
        <v>60000</v>
      </c>
    </row>
    <row r="66" spans="1:6" s="6" customFormat="1" ht="13.5" customHeight="1">
      <c r="A66" s="53"/>
      <c r="B66" s="47"/>
      <c r="C66" s="54" t="s">
        <v>93</v>
      </c>
      <c r="D66" s="47" t="s">
        <v>94</v>
      </c>
      <c r="E66" s="79"/>
      <c r="F66" s="56">
        <v>60000</v>
      </c>
    </row>
    <row r="67" spans="1:6" s="6" customFormat="1" ht="13.5" customHeight="1">
      <c r="A67" s="31">
        <v>801</v>
      </c>
      <c r="B67" s="58"/>
      <c r="C67" s="59"/>
      <c r="D67" s="29" t="s">
        <v>95</v>
      </c>
      <c r="E67" s="80">
        <f>E68</f>
        <v>60000</v>
      </c>
      <c r="F67" s="81"/>
    </row>
    <row r="68" spans="1:6" s="6" customFormat="1" ht="13.5" customHeight="1">
      <c r="A68" s="35"/>
      <c r="B68" s="33">
        <v>80101</v>
      </c>
      <c r="C68" s="16"/>
      <c r="D68" s="33" t="s">
        <v>96</v>
      </c>
      <c r="E68" s="78">
        <f>E69</f>
        <v>60000</v>
      </c>
      <c r="F68" s="4"/>
    </row>
    <row r="69" spans="1:6" s="6" customFormat="1" ht="13.5" customHeight="1">
      <c r="A69" s="35"/>
      <c r="B69" s="33"/>
      <c r="C69" s="16" t="s">
        <v>97</v>
      </c>
      <c r="D69" s="33" t="s">
        <v>98</v>
      </c>
      <c r="E69" s="78">
        <f>E70</f>
        <v>60000</v>
      </c>
      <c r="F69" s="4"/>
    </row>
    <row r="70" spans="1:6" s="6" customFormat="1" ht="13.5" customHeight="1">
      <c r="A70" s="46"/>
      <c r="B70" s="47"/>
      <c r="C70" s="54"/>
      <c r="D70" s="47" t="s">
        <v>99</v>
      </c>
      <c r="E70" s="79">
        <v>60000</v>
      </c>
      <c r="F70" s="56"/>
    </row>
    <row r="71" spans="1:6" s="77" customFormat="1" ht="13.5" customHeight="1">
      <c r="A71" s="82">
        <v>852</v>
      </c>
      <c r="B71" s="75"/>
      <c r="C71" s="83"/>
      <c r="D71" s="75" t="s">
        <v>100</v>
      </c>
      <c r="E71" s="76">
        <f>E72+E74</f>
        <v>20899</v>
      </c>
      <c r="F71" s="52">
        <f>F76+F75</f>
        <v>20899</v>
      </c>
    </row>
    <row r="72" spans="1:6" s="6" customFormat="1" ht="13.5" customHeight="1">
      <c r="A72" s="35"/>
      <c r="B72" s="33">
        <v>85202</v>
      </c>
      <c r="C72" s="16"/>
      <c r="D72" s="33" t="s">
        <v>101</v>
      </c>
      <c r="E72" s="78">
        <f>E73</f>
        <v>20170</v>
      </c>
      <c r="F72" s="4"/>
    </row>
    <row r="73" spans="1:6" s="6" customFormat="1" ht="13.5" customHeight="1">
      <c r="A73" s="35"/>
      <c r="B73" s="33"/>
      <c r="C73" s="16" t="s">
        <v>102</v>
      </c>
      <c r="D73" s="33" t="s">
        <v>103</v>
      </c>
      <c r="E73" s="78">
        <v>20170</v>
      </c>
      <c r="F73" s="4"/>
    </row>
    <row r="74" spans="1:6" s="6" customFormat="1" ht="13.5" customHeight="1">
      <c r="A74" s="35"/>
      <c r="B74" s="33">
        <v>85212</v>
      </c>
      <c r="C74" s="16"/>
      <c r="D74" s="4" t="s">
        <v>104</v>
      </c>
      <c r="E74" s="78">
        <v>729</v>
      </c>
      <c r="F74" s="4"/>
    </row>
    <row r="75" spans="1:6" s="6" customFormat="1" ht="13.5" customHeight="1">
      <c r="A75" s="35"/>
      <c r="B75" s="33"/>
      <c r="C75" s="16" t="s">
        <v>105</v>
      </c>
      <c r="D75" s="33" t="s">
        <v>106</v>
      </c>
      <c r="E75" s="78">
        <v>729</v>
      </c>
      <c r="F75" s="4"/>
    </row>
    <row r="76" spans="1:6" s="6" customFormat="1" ht="13.5" customHeight="1">
      <c r="A76" s="35"/>
      <c r="B76" s="33">
        <v>85214</v>
      </c>
      <c r="C76" s="16"/>
      <c r="D76" s="33" t="s">
        <v>107</v>
      </c>
      <c r="E76" s="78"/>
      <c r="F76" s="4">
        <f>F77</f>
        <v>20899</v>
      </c>
    </row>
    <row r="77" spans="1:6" s="6" customFormat="1" ht="13.5" customHeight="1">
      <c r="A77" s="35"/>
      <c r="B77" s="33"/>
      <c r="C77" s="16" t="s">
        <v>108</v>
      </c>
      <c r="D77" s="33" t="s">
        <v>109</v>
      </c>
      <c r="E77" s="78"/>
      <c r="F77" s="4">
        <f>729+20170</f>
        <v>20899</v>
      </c>
    </row>
    <row r="78" spans="1:6" s="6" customFormat="1" ht="13.5" customHeight="1">
      <c r="A78" s="61">
        <v>900</v>
      </c>
      <c r="B78" s="29"/>
      <c r="C78" s="38"/>
      <c r="D78" s="29" t="s">
        <v>110</v>
      </c>
      <c r="E78" s="80">
        <f>E81</f>
        <v>14000</v>
      </c>
      <c r="F78" s="60">
        <f>F79</f>
        <v>14000</v>
      </c>
    </row>
    <row r="79" spans="1:6" s="6" customFormat="1" ht="13.5" customHeight="1">
      <c r="A79" s="1"/>
      <c r="B79" s="33">
        <v>90003</v>
      </c>
      <c r="C79" s="16"/>
      <c r="D79" s="33" t="s">
        <v>111</v>
      </c>
      <c r="E79" s="78"/>
      <c r="F79" s="4">
        <f>F80</f>
        <v>14000</v>
      </c>
    </row>
    <row r="80" spans="1:6" s="6" customFormat="1" ht="13.5" customHeight="1">
      <c r="A80" s="1"/>
      <c r="B80" s="33"/>
      <c r="C80" s="16" t="s">
        <v>112</v>
      </c>
      <c r="D80" s="33" t="s">
        <v>113</v>
      </c>
      <c r="E80" s="78"/>
      <c r="F80" s="4">
        <v>14000</v>
      </c>
    </row>
    <row r="81" spans="1:6" s="6" customFormat="1" ht="13.5" customHeight="1">
      <c r="A81" s="1"/>
      <c r="B81" s="84">
        <v>90095</v>
      </c>
      <c r="C81" s="2"/>
      <c r="D81" s="85" t="s">
        <v>114</v>
      </c>
      <c r="E81" s="78">
        <f>E82</f>
        <v>14000</v>
      </c>
      <c r="F81" s="4"/>
    </row>
    <row r="82" spans="1:6" s="6" customFormat="1" ht="13.5" customHeight="1">
      <c r="A82" s="53"/>
      <c r="B82" s="86"/>
      <c r="C82" s="87">
        <v>6060</v>
      </c>
      <c r="D82" s="86" t="s">
        <v>115</v>
      </c>
      <c r="E82" s="79">
        <v>14000</v>
      </c>
      <c r="F82" s="56"/>
    </row>
    <row r="83" spans="1:6" s="6" customFormat="1" ht="13.5" customHeight="1">
      <c r="A83" s="50"/>
      <c r="B83" s="50"/>
      <c r="C83" s="51"/>
      <c r="D83" s="27"/>
      <c r="E83" s="52">
        <f>E67+E78+E71</f>
        <v>94899</v>
      </c>
      <c r="F83" s="52">
        <f>F64+F67+F78+F71</f>
        <v>94899</v>
      </c>
    </row>
    <row r="84" spans="1:6" s="6" customFormat="1" ht="13.5" customHeight="1">
      <c r="A84" s="20" t="s">
        <v>116</v>
      </c>
      <c r="B84" s="20"/>
      <c r="C84" s="20"/>
      <c r="D84" s="20"/>
      <c r="E84" s="20"/>
      <c r="F84" s="20"/>
    </row>
    <row r="85" spans="1:6" s="6" customFormat="1" ht="27.75" customHeight="1">
      <c r="A85" s="88" t="s">
        <v>117</v>
      </c>
      <c r="B85" s="88"/>
      <c r="C85" s="88"/>
      <c r="D85" s="88"/>
      <c r="E85" s="88"/>
      <c r="F85" s="88"/>
    </row>
    <row r="86" spans="1:6" s="6" customFormat="1" ht="13.5" customHeight="1">
      <c r="A86" s="1"/>
      <c r="B86" s="1"/>
      <c r="C86" s="2"/>
      <c r="D86" s="92" t="s">
        <v>118</v>
      </c>
      <c r="E86" s="93" t="s">
        <v>119</v>
      </c>
      <c r="F86" s="5"/>
    </row>
    <row r="87" spans="1:6" s="6" customFormat="1" ht="13.5" customHeight="1">
      <c r="A87" s="1"/>
      <c r="B87" s="1"/>
      <c r="C87" s="2"/>
      <c r="D87" s="94" t="s">
        <v>120</v>
      </c>
      <c r="E87" s="95">
        <f>E88+E90+E92+E94</f>
        <v>163000</v>
      </c>
      <c r="F87" s="5"/>
    </row>
    <row r="88" spans="1:6" s="6" customFormat="1" ht="13.5" customHeight="1">
      <c r="A88" s="1"/>
      <c r="B88" s="1"/>
      <c r="C88" s="2"/>
      <c r="D88" s="96" t="s">
        <v>121</v>
      </c>
      <c r="E88" s="97">
        <v>50000</v>
      </c>
      <c r="F88" s="5"/>
    </row>
    <row r="89" spans="1:6" s="6" customFormat="1" ht="13.5" customHeight="1">
      <c r="A89" s="1"/>
      <c r="B89" s="1"/>
      <c r="C89" s="2"/>
      <c r="D89" s="96" t="s">
        <v>122</v>
      </c>
      <c r="E89" s="97"/>
      <c r="F89" s="5"/>
    </row>
    <row r="90" spans="1:6" s="6" customFormat="1" ht="13.5" customHeight="1">
      <c r="A90" s="1"/>
      <c r="B90" s="1"/>
      <c r="C90" s="2"/>
      <c r="D90" s="96" t="s">
        <v>123</v>
      </c>
      <c r="E90" s="97">
        <v>4000</v>
      </c>
      <c r="F90" s="5"/>
    </row>
    <row r="91" spans="1:6" s="6" customFormat="1" ht="13.5" customHeight="1">
      <c r="A91" s="1"/>
      <c r="B91" s="1"/>
      <c r="C91" s="2"/>
      <c r="D91" s="96" t="s">
        <v>124</v>
      </c>
      <c r="E91" s="97"/>
      <c r="F91" s="5"/>
    </row>
    <row r="92" spans="1:6" s="6" customFormat="1" ht="13.5" customHeight="1">
      <c r="A92" s="1"/>
      <c r="B92" s="1"/>
      <c r="C92" s="2"/>
      <c r="D92" s="98" t="s">
        <v>125</v>
      </c>
      <c r="E92" s="97">
        <v>4000</v>
      </c>
      <c r="F92" s="5"/>
    </row>
    <row r="93" spans="1:6" s="6" customFormat="1" ht="13.5" customHeight="1">
      <c r="A93" s="1"/>
      <c r="B93" s="1"/>
      <c r="C93" s="2"/>
      <c r="D93" s="98" t="s">
        <v>126</v>
      </c>
      <c r="E93" s="97"/>
      <c r="F93" s="5"/>
    </row>
    <row r="94" spans="1:6" s="6" customFormat="1" ht="13.5" customHeight="1">
      <c r="A94" s="1"/>
      <c r="B94" s="1"/>
      <c r="C94" s="2"/>
      <c r="D94" s="96" t="s">
        <v>127</v>
      </c>
      <c r="E94" s="97">
        <f>65000+40000</f>
        <v>105000</v>
      </c>
      <c r="F94" s="5"/>
    </row>
    <row r="95" spans="1:6" s="6" customFormat="1" ht="13.5" customHeight="1">
      <c r="A95" s="1"/>
      <c r="B95" s="1"/>
      <c r="C95" s="2"/>
      <c r="D95" s="96" t="s">
        <v>128</v>
      </c>
      <c r="E95" s="97"/>
      <c r="F95" s="5"/>
    </row>
    <row r="96" spans="1:6" s="6" customFormat="1" ht="13.5" customHeight="1">
      <c r="A96" s="1"/>
      <c r="B96" s="1"/>
      <c r="C96" s="2"/>
      <c r="D96" s="96" t="s">
        <v>129</v>
      </c>
      <c r="E96" s="97">
        <f>E97</f>
        <v>800</v>
      </c>
      <c r="F96" s="5"/>
    </row>
    <row r="97" spans="1:6" s="6" customFormat="1" ht="13.5" customHeight="1">
      <c r="A97" s="1"/>
      <c r="B97" s="1"/>
      <c r="C97" s="2"/>
      <c r="D97" s="96" t="s">
        <v>130</v>
      </c>
      <c r="E97" s="97">
        <v>800</v>
      </c>
      <c r="F97" s="5"/>
    </row>
    <row r="98" spans="1:6" s="6" customFormat="1" ht="13.5" customHeight="1">
      <c r="A98" s="20"/>
      <c r="B98" s="20"/>
      <c r="C98" s="2"/>
      <c r="D98" s="92" t="s">
        <v>131</v>
      </c>
      <c r="E98" s="99">
        <f>192000-E87-E96</f>
        <v>28200</v>
      </c>
      <c r="F98" s="22"/>
    </row>
    <row r="99" spans="1:6" s="6" customFormat="1" ht="13.5" customHeight="1">
      <c r="A99" s="20" t="s">
        <v>132</v>
      </c>
      <c r="B99" s="20"/>
      <c r="C99" s="20"/>
      <c r="D99" s="20"/>
      <c r="E99" s="20"/>
      <c r="F99" s="20"/>
    </row>
    <row r="100" spans="1:6" s="6" customFormat="1" ht="18.75" customHeight="1">
      <c r="A100" s="3" t="s">
        <v>133</v>
      </c>
      <c r="B100" s="3"/>
      <c r="C100" s="3"/>
      <c r="D100" s="3"/>
      <c r="E100" s="3"/>
      <c r="F100" s="3"/>
    </row>
    <row r="101" spans="1:6" s="6" customFormat="1" ht="13.5" customHeight="1">
      <c r="A101" s="3" t="s">
        <v>134</v>
      </c>
      <c r="B101" s="3"/>
      <c r="C101" s="3"/>
      <c r="D101" s="3"/>
      <c r="E101" s="3"/>
      <c r="F101" s="3"/>
    </row>
    <row r="102" spans="1:6" s="6" customFormat="1" ht="13.5" customHeight="1">
      <c r="A102" s="3" t="s">
        <v>135</v>
      </c>
      <c r="B102" s="3"/>
      <c r="C102" s="3"/>
      <c r="D102" s="3"/>
      <c r="E102" s="3"/>
      <c r="F102" s="3"/>
    </row>
    <row r="103" spans="1:6" s="6" customFormat="1" ht="13.5" customHeight="1">
      <c r="A103" s="3" t="s">
        <v>136</v>
      </c>
      <c r="B103" s="3"/>
      <c r="C103" s="3"/>
      <c r="D103" s="3"/>
      <c r="E103" s="3"/>
      <c r="F103" s="3"/>
    </row>
    <row r="104" spans="1:6" s="6" customFormat="1" ht="13.5" customHeight="1">
      <c r="A104" s="3" t="s">
        <v>137</v>
      </c>
      <c r="B104" s="3"/>
      <c r="C104" s="3"/>
      <c r="D104" s="3"/>
      <c r="E104" s="3"/>
      <c r="F104" s="3"/>
    </row>
    <row r="105" spans="1:6" s="6" customFormat="1" ht="13.5" customHeight="1">
      <c r="A105" s="20" t="s">
        <v>138</v>
      </c>
      <c r="B105" s="20"/>
      <c r="C105" s="20"/>
      <c r="D105" s="20"/>
      <c r="E105" s="20"/>
      <c r="F105" s="20"/>
    </row>
    <row r="106" spans="1:6" s="6" customFormat="1" ht="13.5" customHeight="1">
      <c r="A106" s="3" t="s">
        <v>139</v>
      </c>
      <c r="B106" s="3"/>
      <c r="C106" s="3"/>
      <c r="D106" s="3"/>
      <c r="E106" s="3"/>
      <c r="F106" s="3"/>
    </row>
    <row r="107" spans="1:6" s="6" customFormat="1" ht="13.5" customHeight="1">
      <c r="A107" s="20"/>
      <c r="B107" s="20"/>
      <c r="C107" s="100" t="s">
        <v>140</v>
      </c>
      <c r="D107" s="101" t="s">
        <v>141</v>
      </c>
      <c r="E107" s="102" t="s">
        <v>142</v>
      </c>
      <c r="F107" s="22"/>
    </row>
    <row r="108" spans="1:6" s="6" customFormat="1" ht="13.5" customHeight="1">
      <c r="A108" s="20"/>
      <c r="B108" s="20"/>
      <c r="C108" s="103" t="s">
        <v>143</v>
      </c>
      <c r="D108" s="104" t="s">
        <v>144</v>
      </c>
      <c r="E108" s="102">
        <v>60000</v>
      </c>
      <c r="F108" s="22"/>
    </row>
    <row r="109" spans="1:6" s="6" customFormat="1" ht="13.5" customHeight="1">
      <c r="A109" s="20"/>
      <c r="B109" s="20"/>
      <c r="C109" s="103"/>
      <c r="D109" s="105" t="s">
        <v>145</v>
      </c>
      <c r="E109" s="102"/>
      <c r="F109" s="22"/>
    </row>
    <row r="110" spans="1:6" s="6" customFormat="1" ht="13.5" customHeight="1">
      <c r="A110" s="20"/>
      <c r="B110" s="20"/>
      <c r="C110" s="100" t="s">
        <v>146</v>
      </c>
      <c r="D110" s="104" t="s">
        <v>147</v>
      </c>
      <c r="E110" s="102">
        <v>100000</v>
      </c>
      <c r="F110" s="22"/>
    </row>
    <row r="111" spans="1:6" s="6" customFormat="1" ht="13.5" customHeight="1">
      <c r="A111" s="20"/>
      <c r="B111" s="20"/>
      <c r="C111" s="100"/>
      <c r="D111" s="105" t="s">
        <v>148</v>
      </c>
      <c r="E111" s="102"/>
      <c r="F111" s="22"/>
    </row>
    <row r="112" spans="1:6" s="6" customFormat="1" ht="13.5" customHeight="1">
      <c r="A112" s="20"/>
      <c r="B112" s="20"/>
      <c r="C112" s="100" t="s">
        <v>149</v>
      </c>
      <c r="D112" s="104" t="s">
        <v>150</v>
      </c>
      <c r="E112" s="102">
        <v>25200</v>
      </c>
      <c r="F112" s="22"/>
    </row>
    <row r="113" spans="1:6" s="6" customFormat="1" ht="13.5" customHeight="1">
      <c r="A113" s="20"/>
      <c r="B113" s="20"/>
      <c r="C113" s="100"/>
      <c r="D113" s="105" t="s">
        <v>151</v>
      </c>
      <c r="E113" s="102"/>
      <c r="F113" s="22"/>
    </row>
    <row r="114" spans="1:6" s="6" customFormat="1" ht="13.5" customHeight="1">
      <c r="A114" s="20"/>
      <c r="B114" s="20"/>
      <c r="C114" s="100" t="s">
        <v>152</v>
      </c>
      <c r="D114" s="104" t="s">
        <v>153</v>
      </c>
      <c r="E114" s="102">
        <v>20200</v>
      </c>
      <c r="F114" s="22"/>
    </row>
    <row r="115" spans="1:6" s="6" customFormat="1" ht="13.5" customHeight="1">
      <c r="A115" s="20"/>
      <c r="B115" s="20"/>
      <c r="C115" s="100"/>
      <c r="D115" s="105" t="s">
        <v>154</v>
      </c>
      <c r="E115" s="102"/>
      <c r="F115" s="22"/>
    </row>
    <row r="116" spans="1:6" s="6" customFormat="1" ht="13.5" customHeight="1">
      <c r="A116" s="20"/>
      <c r="B116" s="20"/>
      <c r="C116" s="100" t="s">
        <v>155</v>
      </c>
      <c r="D116" s="104" t="s">
        <v>156</v>
      </c>
      <c r="E116" s="102">
        <v>38000</v>
      </c>
      <c r="F116" s="22"/>
    </row>
    <row r="117" spans="1:6" s="6" customFormat="1" ht="13.5" customHeight="1">
      <c r="A117" s="20"/>
      <c r="B117" s="20"/>
      <c r="C117" s="100"/>
      <c r="D117" s="105" t="s">
        <v>157</v>
      </c>
      <c r="E117" s="102"/>
      <c r="F117" s="22"/>
    </row>
    <row r="118" spans="1:6" s="6" customFormat="1" ht="13.5" customHeight="1">
      <c r="A118" s="20"/>
      <c r="B118" s="20"/>
      <c r="C118" s="100" t="s">
        <v>158</v>
      </c>
      <c r="D118" s="104" t="s">
        <v>159</v>
      </c>
      <c r="E118" s="102">
        <v>8000</v>
      </c>
      <c r="F118" s="22"/>
    </row>
    <row r="119" spans="1:6" s="6" customFormat="1" ht="13.5" customHeight="1">
      <c r="A119" s="20"/>
      <c r="B119" s="20"/>
      <c r="C119" s="100"/>
      <c r="D119" s="105" t="s">
        <v>160</v>
      </c>
      <c r="E119" s="102"/>
      <c r="F119" s="22"/>
    </row>
    <row r="120" spans="1:6" s="6" customFormat="1" ht="13.5" customHeight="1">
      <c r="A120" s="20"/>
      <c r="B120" s="20"/>
      <c r="C120" s="100" t="s">
        <v>161</v>
      </c>
      <c r="D120" s="104" t="s">
        <v>162</v>
      </c>
      <c r="E120" s="102">
        <v>7000</v>
      </c>
      <c r="F120" s="22"/>
    </row>
    <row r="121" spans="1:6" s="6" customFormat="1" ht="13.5" customHeight="1">
      <c r="A121" s="20"/>
      <c r="B121" s="20"/>
      <c r="C121" s="100"/>
      <c r="D121" s="105" t="s">
        <v>163</v>
      </c>
      <c r="E121" s="102"/>
      <c r="F121" s="22"/>
    </row>
    <row r="122" spans="1:6" s="6" customFormat="1" ht="13.5" customHeight="1">
      <c r="A122" s="20"/>
      <c r="B122" s="20"/>
      <c r="C122" s="100" t="s">
        <v>164</v>
      </c>
      <c r="D122" s="104" t="s">
        <v>165</v>
      </c>
      <c r="E122" s="102">
        <v>10000</v>
      </c>
      <c r="F122" s="22"/>
    </row>
    <row r="123" spans="1:6" s="6" customFormat="1" ht="13.5" customHeight="1">
      <c r="A123" s="20"/>
      <c r="B123" s="20"/>
      <c r="C123" s="100"/>
      <c r="D123" s="105" t="s">
        <v>166</v>
      </c>
      <c r="E123" s="102"/>
      <c r="F123" s="22"/>
    </row>
    <row r="124" spans="1:6" s="6" customFormat="1" ht="13.5" customHeight="1">
      <c r="A124" s="20"/>
      <c r="B124" s="20"/>
      <c r="C124" s="100" t="s">
        <v>167</v>
      </c>
      <c r="D124" s="104" t="s">
        <v>168</v>
      </c>
      <c r="E124" s="102">
        <v>15000</v>
      </c>
      <c r="F124" s="22"/>
    </row>
    <row r="125" spans="1:6" s="6" customFormat="1" ht="13.5" customHeight="1">
      <c r="A125" s="20"/>
      <c r="B125" s="20"/>
      <c r="C125" s="100"/>
      <c r="D125" s="105" t="s">
        <v>169</v>
      </c>
      <c r="E125" s="102"/>
      <c r="F125" s="22"/>
    </row>
    <row r="126" spans="1:6" s="6" customFormat="1" ht="13.5" customHeight="1">
      <c r="A126" s="20"/>
      <c r="B126" s="20"/>
      <c r="C126" s="100" t="s">
        <v>170</v>
      </c>
      <c r="D126" s="104" t="s">
        <v>171</v>
      </c>
      <c r="E126" s="102">
        <v>7000</v>
      </c>
      <c r="F126" s="22"/>
    </row>
    <row r="127" spans="1:6" s="6" customFormat="1" ht="13.5" customHeight="1">
      <c r="A127" s="20"/>
      <c r="B127" s="20"/>
      <c r="C127" s="100"/>
      <c r="D127" s="105" t="s">
        <v>172</v>
      </c>
      <c r="E127" s="102"/>
      <c r="F127" s="22"/>
    </row>
    <row r="128" spans="1:6" s="6" customFormat="1" ht="13.5" customHeight="1">
      <c r="A128" s="20"/>
      <c r="B128" s="20"/>
      <c r="C128" s="106" t="s">
        <v>173</v>
      </c>
      <c r="D128" s="104" t="s">
        <v>174</v>
      </c>
      <c r="E128" s="102">
        <v>11000</v>
      </c>
      <c r="F128" s="22"/>
    </row>
    <row r="129" spans="1:6" s="6" customFormat="1" ht="13.5" customHeight="1">
      <c r="A129" s="20"/>
      <c r="B129" s="20"/>
      <c r="C129" s="106"/>
      <c r="D129" s="104" t="s">
        <v>175</v>
      </c>
      <c r="E129" s="102"/>
      <c r="F129" s="22"/>
    </row>
    <row r="130" spans="1:6" s="6" customFormat="1" ht="13.5" customHeight="1">
      <c r="A130" s="20"/>
      <c r="B130" s="20"/>
      <c r="C130" s="106" t="s">
        <v>176</v>
      </c>
      <c r="D130" s="94" t="s">
        <v>177</v>
      </c>
      <c r="E130" s="102">
        <v>25000</v>
      </c>
      <c r="F130" s="22"/>
    </row>
    <row r="131" spans="1:6" s="6" customFormat="1" ht="13.5" customHeight="1">
      <c r="A131" s="20"/>
      <c r="B131" s="20"/>
      <c r="C131" s="108"/>
      <c r="D131" s="109" t="s">
        <v>178</v>
      </c>
      <c r="E131" s="102"/>
      <c r="F131" s="22"/>
    </row>
    <row r="132" spans="1:6" s="6" customFormat="1" ht="13.5" customHeight="1">
      <c r="A132" s="20"/>
      <c r="B132" s="20"/>
      <c r="C132" s="110"/>
      <c r="D132" s="111" t="s">
        <v>179</v>
      </c>
      <c r="E132" s="102">
        <f>SUM(E108:E131)</f>
        <v>326400</v>
      </c>
      <c r="F132" s="22"/>
    </row>
    <row r="133" spans="1:6" s="6" customFormat="1" ht="13.5" customHeight="1">
      <c r="A133" s="20"/>
      <c r="B133" s="20"/>
      <c r="C133" s="112"/>
      <c r="D133" s="85"/>
      <c r="E133" s="113"/>
      <c r="F133" s="22"/>
    </row>
    <row r="134" spans="1:6" s="6" customFormat="1" ht="13.5" customHeight="1">
      <c r="A134" s="20"/>
      <c r="B134" s="20"/>
      <c r="C134" s="114" t="s">
        <v>180</v>
      </c>
      <c r="D134" s="115" t="s">
        <v>181</v>
      </c>
      <c r="E134" s="102" t="s">
        <v>182</v>
      </c>
      <c r="F134" s="22"/>
    </row>
    <row r="135" spans="1:6" s="6" customFormat="1" ht="13.5" customHeight="1">
      <c r="A135" s="20"/>
      <c r="B135" s="20"/>
      <c r="C135" s="103" t="s">
        <v>183</v>
      </c>
      <c r="D135" s="116" t="s">
        <v>184</v>
      </c>
      <c r="E135" s="117">
        <v>60000</v>
      </c>
      <c r="F135" s="22"/>
    </row>
    <row r="136" spans="1:6" s="6" customFormat="1" ht="13.5" customHeight="1">
      <c r="A136" s="20"/>
      <c r="B136" s="20"/>
      <c r="C136" s="103"/>
      <c r="D136" s="118" t="s">
        <v>185</v>
      </c>
      <c r="E136" s="117"/>
      <c r="F136" s="22"/>
    </row>
    <row r="137" spans="1:6" s="6" customFormat="1" ht="13.5" customHeight="1">
      <c r="A137" s="20"/>
      <c r="B137" s="20"/>
      <c r="C137" s="100" t="s">
        <v>186</v>
      </c>
      <c r="D137" s="116" t="s">
        <v>187</v>
      </c>
      <c r="E137" s="102">
        <v>100000</v>
      </c>
      <c r="F137" s="22"/>
    </row>
    <row r="138" spans="1:6" s="6" customFormat="1" ht="13.5" customHeight="1">
      <c r="A138" s="20"/>
      <c r="B138" s="20"/>
      <c r="C138" s="100"/>
      <c r="D138" s="118" t="s">
        <v>188</v>
      </c>
      <c r="E138" s="102"/>
      <c r="F138" s="22"/>
    </row>
    <row r="139" spans="1:6" s="6" customFormat="1" ht="13.5" customHeight="1">
      <c r="A139" s="20"/>
      <c r="B139" s="20"/>
      <c r="C139" s="100" t="s">
        <v>189</v>
      </c>
      <c r="D139" s="116" t="s">
        <v>190</v>
      </c>
      <c r="E139" s="102">
        <v>25200</v>
      </c>
      <c r="F139" s="22"/>
    </row>
    <row r="140" spans="1:6" s="6" customFormat="1" ht="13.5" customHeight="1">
      <c r="A140" s="20"/>
      <c r="B140" s="20"/>
      <c r="C140" s="100"/>
      <c r="D140" s="118" t="s">
        <v>191</v>
      </c>
      <c r="E140" s="102"/>
      <c r="F140" s="22"/>
    </row>
    <row r="141" spans="1:6" s="6" customFormat="1" ht="13.5" customHeight="1">
      <c r="A141" s="20"/>
      <c r="B141" s="20"/>
      <c r="C141" s="100" t="s">
        <v>192</v>
      </c>
      <c r="D141" s="116" t="s">
        <v>193</v>
      </c>
      <c r="E141" s="102">
        <v>20200</v>
      </c>
      <c r="F141" s="22"/>
    </row>
    <row r="142" spans="1:6" s="6" customFormat="1" ht="13.5" customHeight="1">
      <c r="A142" s="20"/>
      <c r="B142" s="20"/>
      <c r="C142" s="100"/>
      <c r="D142" s="118" t="s">
        <v>194</v>
      </c>
      <c r="E142" s="102"/>
      <c r="F142" s="22"/>
    </row>
    <row r="143" spans="1:6" s="6" customFormat="1" ht="13.5" customHeight="1">
      <c r="A143" s="20"/>
      <c r="B143" s="20"/>
      <c r="C143" s="100" t="s">
        <v>195</v>
      </c>
      <c r="D143" s="116" t="s">
        <v>196</v>
      </c>
      <c r="E143" s="102">
        <v>38000</v>
      </c>
      <c r="F143" s="22"/>
    </row>
    <row r="144" spans="1:6" s="6" customFormat="1" ht="13.5" customHeight="1">
      <c r="A144" s="20"/>
      <c r="B144" s="20"/>
      <c r="C144" s="100"/>
      <c r="D144" s="118" t="s">
        <v>197</v>
      </c>
      <c r="E144" s="102"/>
      <c r="F144" s="22"/>
    </row>
    <row r="145" spans="1:6" s="6" customFormat="1" ht="13.5" customHeight="1">
      <c r="A145" s="20"/>
      <c r="B145" s="20"/>
      <c r="C145" s="100" t="s">
        <v>198</v>
      </c>
      <c r="D145" s="116" t="s">
        <v>199</v>
      </c>
      <c r="E145" s="102">
        <v>8000</v>
      </c>
      <c r="F145" s="22"/>
    </row>
    <row r="146" spans="1:6" s="6" customFormat="1" ht="13.5" customHeight="1">
      <c r="A146" s="20"/>
      <c r="B146" s="20"/>
      <c r="C146" s="100"/>
      <c r="D146" s="118" t="s">
        <v>200</v>
      </c>
      <c r="E146" s="102"/>
      <c r="F146" s="22"/>
    </row>
    <row r="147" spans="1:6" s="6" customFormat="1" ht="13.5" customHeight="1">
      <c r="A147" s="20"/>
      <c r="B147" s="20"/>
      <c r="C147" s="100" t="s">
        <v>201</v>
      </c>
      <c r="D147" s="116" t="s">
        <v>202</v>
      </c>
      <c r="E147" s="102">
        <v>7000</v>
      </c>
      <c r="F147" s="22"/>
    </row>
    <row r="148" spans="1:6" s="6" customFormat="1" ht="13.5" customHeight="1">
      <c r="A148" s="20"/>
      <c r="B148" s="20"/>
      <c r="C148" s="100"/>
      <c r="D148" s="118" t="s">
        <v>203</v>
      </c>
      <c r="E148" s="102"/>
      <c r="F148" s="22"/>
    </row>
    <row r="149" spans="1:6" s="6" customFormat="1" ht="13.5" customHeight="1">
      <c r="A149" s="20"/>
      <c r="B149" s="20"/>
      <c r="C149" s="100" t="s">
        <v>204</v>
      </c>
      <c r="D149" s="116" t="s">
        <v>205</v>
      </c>
      <c r="E149" s="102">
        <v>10000</v>
      </c>
      <c r="F149" s="22"/>
    </row>
    <row r="150" spans="1:6" s="6" customFormat="1" ht="13.5" customHeight="1">
      <c r="A150" s="20"/>
      <c r="B150" s="20"/>
      <c r="C150" s="100"/>
      <c r="D150" s="118" t="s">
        <v>206</v>
      </c>
      <c r="E150" s="102"/>
      <c r="F150" s="22"/>
    </row>
    <row r="151" spans="1:6" s="6" customFormat="1" ht="13.5" customHeight="1">
      <c r="A151" s="20"/>
      <c r="B151" s="20"/>
      <c r="C151" s="100" t="s">
        <v>207</v>
      </c>
      <c r="D151" s="116" t="s">
        <v>208</v>
      </c>
      <c r="E151" s="102">
        <v>15000</v>
      </c>
      <c r="F151" s="22"/>
    </row>
    <row r="152" spans="1:6" s="6" customFormat="1" ht="13.5" customHeight="1">
      <c r="A152" s="20"/>
      <c r="B152" s="20"/>
      <c r="C152" s="100"/>
      <c r="D152" s="118" t="s">
        <v>209</v>
      </c>
      <c r="E152" s="102"/>
      <c r="F152" s="22"/>
    </row>
    <row r="153" spans="1:6" s="6" customFormat="1" ht="13.5" customHeight="1">
      <c r="A153" s="20"/>
      <c r="B153" s="20"/>
      <c r="C153" s="100" t="s">
        <v>210</v>
      </c>
      <c r="D153" s="116" t="s">
        <v>211</v>
      </c>
      <c r="E153" s="102">
        <v>7000</v>
      </c>
      <c r="F153" s="22"/>
    </row>
    <row r="154" spans="1:6" s="6" customFormat="1" ht="13.5" customHeight="1">
      <c r="A154" s="20"/>
      <c r="B154" s="20"/>
      <c r="C154" s="100"/>
      <c r="D154" s="118" t="s">
        <v>212</v>
      </c>
      <c r="E154" s="102"/>
      <c r="F154" s="22"/>
    </row>
    <row r="155" spans="1:6" s="6" customFormat="1" ht="13.5" customHeight="1">
      <c r="A155" s="20"/>
      <c r="B155" s="20"/>
      <c r="C155" s="106" t="s">
        <v>213</v>
      </c>
      <c r="D155" s="116" t="s">
        <v>214</v>
      </c>
      <c r="E155" s="102">
        <v>11000</v>
      </c>
      <c r="F155" s="22"/>
    </row>
    <row r="156" spans="1:6" s="6" customFormat="1" ht="13.5" customHeight="1">
      <c r="A156" s="20"/>
      <c r="B156" s="20"/>
      <c r="C156" s="106"/>
      <c r="D156" s="116" t="s">
        <v>215</v>
      </c>
      <c r="E156" s="102"/>
      <c r="F156" s="22"/>
    </row>
    <row r="157" spans="1:6" s="6" customFormat="1" ht="13.5" customHeight="1">
      <c r="A157" s="20"/>
      <c r="B157" s="20"/>
      <c r="C157" s="100" t="s">
        <v>216</v>
      </c>
      <c r="D157" s="94" t="s">
        <v>217</v>
      </c>
      <c r="E157" s="102">
        <v>25000</v>
      </c>
      <c r="F157" s="22"/>
    </row>
    <row r="158" spans="1:6" s="6" customFormat="1" ht="13.5" customHeight="1">
      <c r="A158" s="20"/>
      <c r="B158" s="20"/>
      <c r="C158" s="100"/>
      <c r="D158" s="109" t="s">
        <v>218</v>
      </c>
      <c r="E158" s="102"/>
      <c r="F158" s="22"/>
    </row>
    <row r="159" spans="1:6" s="6" customFormat="1" ht="13.5" customHeight="1">
      <c r="A159" s="20"/>
      <c r="B159" s="20"/>
      <c r="C159" s="110"/>
      <c r="D159" s="111" t="s">
        <v>219</v>
      </c>
      <c r="E159" s="102">
        <f>SUM(E135:E158)</f>
        <v>326400</v>
      </c>
      <c r="F159" s="22"/>
    </row>
    <row r="160" spans="1:6" s="6" customFormat="1" ht="13.5" customHeight="1">
      <c r="A160" s="20"/>
      <c r="B160" s="20"/>
      <c r="C160" s="2"/>
      <c r="D160" s="20"/>
      <c r="E160" s="21"/>
      <c r="F160" s="22"/>
    </row>
    <row r="161" spans="1:6" s="6" customFormat="1" ht="13.5" customHeight="1">
      <c r="A161" s="20" t="s">
        <v>220</v>
      </c>
      <c r="B161" s="20"/>
      <c r="C161" s="20"/>
      <c r="D161" s="20"/>
      <c r="E161" s="20"/>
      <c r="F161" s="20"/>
    </row>
    <row r="162" spans="1:6" s="6" customFormat="1" ht="43.5" customHeight="1">
      <c r="A162" s="57" t="s">
        <v>221</v>
      </c>
      <c r="B162" s="57"/>
      <c r="C162" s="57"/>
      <c r="D162" s="57"/>
      <c r="E162" s="57"/>
      <c r="F162" s="57"/>
    </row>
    <row r="163" spans="1:6" s="6" customFormat="1" ht="13.5" customHeight="1">
      <c r="A163" s="20" t="s">
        <v>222</v>
      </c>
      <c r="B163" s="20"/>
      <c r="C163" s="20"/>
      <c r="D163" s="20"/>
      <c r="E163" s="20"/>
      <c r="F163" s="20"/>
    </row>
    <row r="164" spans="1:6" s="6" customFormat="1" ht="30.75" customHeight="1">
      <c r="A164" s="88" t="s">
        <v>223</v>
      </c>
      <c r="B164" s="88"/>
      <c r="C164" s="88"/>
      <c r="D164" s="88"/>
      <c r="E164" s="88"/>
      <c r="F164" s="88"/>
    </row>
    <row r="165" spans="1:6" s="6" customFormat="1" ht="55.5" customHeight="1">
      <c r="A165" s="122" t="s">
        <v>224</v>
      </c>
      <c r="B165" s="122"/>
      <c r="C165" s="122"/>
      <c r="D165" s="122"/>
      <c r="E165" s="122"/>
      <c r="F165" s="122"/>
    </row>
    <row r="166" spans="1:6" s="6" customFormat="1" ht="31.5" customHeight="1">
      <c r="A166" s="122" t="s">
        <v>225</v>
      </c>
      <c r="B166" s="122"/>
      <c r="C166" s="122"/>
      <c r="D166" s="122"/>
      <c r="E166" s="122"/>
      <c r="F166" s="122"/>
    </row>
    <row r="167" spans="1:6" s="6" customFormat="1" ht="13.5" customHeight="1">
      <c r="A167" s="57"/>
      <c r="B167" s="57"/>
      <c r="C167" s="130"/>
      <c r="D167" s="57"/>
      <c r="E167" s="120"/>
      <c r="F167" s="121"/>
    </row>
    <row r="168" spans="1:6" s="6" customFormat="1" ht="13.5" customHeight="1">
      <c r="A168" s="20" t="s">
        <v>226</v>
      </c>
      <c r="B168" s="20"/>
      <c r="C168" s="20"/>
      <c r="D168" s="20"/>
      <c r="E168" s="20"/>
      <c r="F168" s="20"/>
    </row>
    <row r="169" spans="1:6" s="6" customFormat="1" ht="13.5" customHeight="1">
      <c r="A169" s="131" t="s">
        <v>227</v>
      </c>
      <c r="B169" s="131"/>
      <c r="C169" s="131"/>
      <c r="D169" s="131"/>
      <c r="E169" s="131"/>
      <c r="F169" s="131"/>
    </row>
    <row r="170" spans="1:6" s="6" customFormat="1" ht="13.5" customHeight="1">
      <c r="A170" s="135" t="s">
        <v>228</v>
      </c>
      <c r="B170" s="135"/>
      <c r="C170" s="135"/>
      <c r="D170" s="135"/>
      <c r="E170" s="135"/>
      <c r="F170" s="135"/>
    </row>
    <row r="171" spans="1:6" s="6" customFormat="1" ht="13.5" customHeight="1">
      <c r="A171" s="139" t="s">
        <v>229</v>
      </c>
      <c r="B171" s="139"/>
      <c r="C171" s="139"/>
      <c r="D171" s="139"/>
      <c r="E171" s="139"/>
      <c r="F171" s="139"/>
    </row>
  </sheetData>
  <mergeCells count="84">
    <mergeCell ref="A1:F1"/>
    <mergeCell ref="A2:F2"/>
    <mergeCell ref="A3:F3"/>
    <mergeCell ref="A5:F5"/>
    <mergeCell ref="A7:F7"/>
    <mergeCell ref="A8:F8"/>
    <mergeCell ref="A9:F9"/>
    <mergeCell ref="A10:D10"/>
    <mergeCell ref="A31:D31"/>
    <mergeCell ref="A36:D36"/>
    <mergeCell ref="A48:F48"/>
    <mergeCell ref="A49:F49"/>
    <mergeCell ref="A51:D51"/>
    <mergeCell ref="A58:F58"/>
    <mergeCell ref="A60:F60"/>
    <mergeCell ref="A61:F61"/>
    <mergeCell ref="A62:D62"/>
    <mergeCell ref="A84:F84"/>
    <mergeCell ref="A85:F85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C108:C109"/>
    <mergeCell ref="E108:E109"/>
    <mergeCell ref="C110:C111"/>
    <mergeCell ref="E110:E111"/>
    <mergeCell ref="C112:C113"/>
    <mergeCell ref="E112:E113"/>
    <mergeCell ref="C114:C115"/>
    <mergeCell ref="E114:E115"/>
    <mergeCell ref="C116:C117"/>
    <mergeCell ref="E116:E117"/>
    <mergeCell ref="C118:C119"/>
    <mergeCell ref="E118:E119"/>
    <mergeCell ref="C120:C121"/>
    <mergeCell ref="E120:E121"/>
    <mergeCell ref="C122:C123"/>
    <mergeCell ref="E122:E123"/>
    <mergeCell ref="C124:C125"/>
    <mergeCell ref="E124:E125"/>
    <mergeCell ref="C126:C127"/>
    <mergeCell ref="E126:E127"/>
    <mergeCell ref="C128:C129"/>
    <mergeCell ref="E128:E129"/>
    <mergeCell ref="E130:E131"/>
    <mergeCell ref="C135:C136"/>
    <mergeCell ref="E135:E136"/>
    <mergeCell ref="C137:C138"/>
    <mergeCell ref="E137:E138"/>
    <mergeCell ref="C139:C140"/>
    <mergeCell ref="E139:E140"/>
    <mergeCell ref="C141:C142"/>
    <mergeCell ref="E141:E142"/>
    <mergeCell ref="C143:C144"/>
    <mergeCell ref="E143:E144"/>
    <mergeCell ref="C145:C146"/>
    <mergeCell ref="E145:E146"/>
    <mergeCell ref="C147:C148"/>
    <mergeCell ref="E147:E148"/>
    <mergeCell ref="C149:C150"/>
    <mergeCell ref="E149:E150"/>
    <mergeCell ref="C151:C152"/>
    <mergeCell ref="E151:E152"/>
    <mergeCell ref="C153:C154"/>
    <mergeCell ref="E153:E154"/>
    <mergeCell ref="C155:C156"/>
    <mergeCell ref="E155:E156"/>
    <mergeCell ref="C157:C158"/>
    <mergeCell ref="E157:E158"/>
    <mergeCell ref="A161:F161"/>
    <mergeCell ref="A162:F162"/>
    <mergeCell ref="A163:F163"/>
    <mergeCell ref="A164:F164"/>
    <mergeCell ref="A165:F165"/>
    <mergeCell ref="A166:F166"/>
    <mergeCell ref="A168:F168"/>
    <mergeCell ref="A169:F169"/>
    <mergeCell ref="A170:F170"/>
    <mergeCell ref="A171:F171"/>
  </mergeCells>
  <printOptions/>
  <pageMargins left="0.2798611111111111" right="0.4201388888888889" top="0.5" bottom="0.5097222222222222" header="0.25972222222222224" footer="0.4701388888888889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0">
      <selection activeCell="C21" sqref="C21"/>
    </sheetView>
  </sheetViews>
  <sheetFormatPr defaultColWidth="9.00390625" defaultRowHeight="12.75"/>
  <cols>
    <col min="1" max="1" width="4.125" style="1" customWidth="1"/>
    <col min="2" max="2" width="6.625" style="1" customWidth="1"/>
    <col min="3" max="3" width="5.125" style="2" customWidth="1"/>
    <col min="4" max="4" width="55.75390625" style="3" customWidth="1"/>
    <col min="5" max="5" width="11.75390625" style="4" customWidth="1"/>
    <col min="6" max="6" width="11.75390625" style="5" customWidth="1"/>
    <col min="7" max="7" width="10.625" style="143" customWidth="1"/>
    <col min="8" max="256" width="9.125" style="143" customWidth="1"/>
  </cols>
  <sheetData>
    <row r="1" spans="1:6" s="143" customFormat="1" ht="13.5" customHeight="1">
      <c r="A1" s="144" t="s">
        <v>230</v>
      </c>
      <c r="B1" s="144"/>
      <c r="C1" s="144"/>
      <c r="D1" s="144"/>
      <c r="E1" s="144"/>
      <c r="F1" s="144"/>
    </row>
    <row r="2" spans="1:6" s="143" customFormat="1" ht="13.5" customHeight="1">
      <c r="A2" s="144" t="s">
        <v>231</v>
      </c>
      <c r="B2" s="144"/>
      <c r="C2" s="144"/>
      <c r="D2" s="144"/>
      <c r="E2" s="144"/>
      <c r="F2" s="144"/>
    </row>
    <row r="3" spans="1:6" s="143" customFormat="1" ht="13.5" customHeight="1">
      <c r="A3" s="144" t="s">
        <v>232</v>
      </c>
      <c r="B3" s="144"/>
      <c r="C3" s="144"/>
      <c r="D3" s="144"/>
      <c r="E3" s="144"/>
      <c r="F3" s="144"/>
    </row>
    <row r="4" spans="1:6" s="143" customFormat="1" ht="11.25" customHeight="1">
      <c r="A4" s="144"/>
      <c r="B4" s="144"/>
      <c r="C4" s="51"/>
      <c r="D4" s="144"/>
      <c r="E4" s="145"/>
      <c r="F4" s="146"/>
    </row>
    <row r="5" spans="1:6" s="143" customFormat="1" ht="13.5" customHeight="1">
      <c r="A5" s="147" t="s">
        <v>233</v>
      </c>
      <c r="B5" s="147"/>
      <c r="C5" s="147"/>
      <c r="D5" s="147"/>
      <c r="E5" s="147"/>
      <c r="F5" s="147"/>
    </row>
    <row r="6" spans="1:6" s="143" customFormat="1" ht="17.25" customHeight="1">
      <c r="A6" s="15"/>
      <c r="B6" s="15"/>
      <c r="C6" s="16"/>
      <c r="D6" s="15"/>
      <c r="E6" s="17"/>
      <c r="F6" s="18"/>
    </row>
    <row r="7" spans="1:6" s="143" customFormat="1" ht="54.75" customHeight="1">
      <c r="A7" s="15" t="s">
        <v>234</v>
      </c>
      <c r="B7" s="15"/>
      <c r="C7" s="15"/>
      <c r="D7" s="15"/>
      <c r="E7" s="15"/>
      <c r="F7" s="15"/>
    </row>
    <row r="8" spans="1:6" s="143" customFormat="1" ht="12.75" customHeight="1">
      <c r="A8" s="15"/>
      <c r="B8" s="15"/>
      <c r="C8" s="19"/>
      <c r="D8" s="15"/>
      <c r="E8" s="17"/>
      <c r="F8" s="18"/>
    </row>
    <row r="9" spans="1:6" s="143" customFormat="1" ht="13.5" customHeight="1">
      <c r="A9" s="20" t="s">
        <v>235</v>
      </c>
      <c r="B9" s="20"/>
      <c r="C9" s="20"/>
      <c r="D9" s="20"/>
      <c r="E9" s="20"/>
      <c r="F9" s="20"/>
    </row>
    <row r="10" spans="1:6" s="143" customFormat="1" ht="13.5" customHeight="1">
      <c r="A10" s="23" t="s">
        <v>236</v>
      </c>
      <c r="B10" s="23"/>
      <c r="C10" s="23"/>
      <c r="D10" s="23"/>
      <c r="E10" s="23"/>
      <c r="F10" s="23"/>
    </row>
    <row r="11" spans="1:6" s="143" customFormat="1" ht="13.5" customHeight="1">
      <c r="A11" s="27" t="s">
        <v>237</v>
      </c>
      <c r="B11" s="27"/>
      <c r="C11" s="27"/>
      <c r="D11" s="27"/>
      <c r="E11" s="4"/>
      <c r="F11" s="26"/>
    </row>
    <row r="12" spans="1:6" s="143" customFormat="1" ht="13.5" customHeight="1">
      <c r="A12" s="1" t="s">
        <v>238</v>
      </c>
      <c r="B12" s="1" t="s">
        <v>239</v>
      </c>
      <c r="C12" s="2" t="s">
        <v>240</v>
      </c>
      <c r="D12" s="3" t="s">
        <v>241</v>
      </c>
      <c r="E12" s="4" t="s">
        <v>242</v>
      </c>
      <c r="F12" s="26"/>
    </row>
    <row r="13" spans="1:6" s="143" customFormat="1" ht="13.5" customHeight="1">
      <c r="A13" s="29">
        <v>801</v>
      </c>
      <c r="B13" s="29"/>
      <c r="C13" s="30"/>
      <c r="D13" s="31" t="s">
        <v>243</v>
      </c>
      <c r="E13" s="32">
        <f>E14</f>
        <v>25147</v>
      </c>
      <c r="F13" s="26"/>
    </row>
    <row r="14" spans="1:6" s="143" customFormat="1" ht="13.5" customHeight="1">
      <c r="A14" s="33"/>
      <c r="B14" s="33">
        <v>80101</v>
      </c>
      <c r="C14" s="34"/>
      <c r="D14" s="35" t="s">
        <v>244</v>
      </c>
      <c r="E14" s="36">
        <f>E15</f>
        <v>25147</v>
      </c>
      <c r="F14" s="26"/>
    </row>
    <row r="15" spans="1:6" s="143" customFormat="1" ht="13.5" customHeight="1">
      <c r="A15" s="47"/>
      <c r="B15" s="47"/>
      <c r="C15" s="150" t="s">
        <v>245</v>
      </c>
      <c r="D15" s="46" t="s">
        <v>246</v>
      </c>
      <c r="E15" s="151">
        <v>25147</v>
      </c>
      <c r="F15" s="26"/>
    </row>
    <row r="16" spans="1:6" s="155" customFormat="1" ht="13.5" customHeight="1">
      <c r="A16" s="75">
        <v>852</v>
      </c>
      <c r="B16" s="75"/>
      <c r="C16" s="152"/>
      <c r="D16" s="63" t="s">
        <v>247</v>
      </c>
      <c r="E16" s="153">
        <f>E17</f>
        <v>125080</v>
      </c>
      <c r="F16" s="154"/>
    </row>
    <row r="17" spans="1:6" s="143" customFormat="1" ht="13.5" customHeight="1">
      <c r="A17" s="33"/>
      <c r="B17" s="33">
        <v>85295</v>
      </c>
      <c r="C17" s="37"/>
      <c r="D17" s="35" t="s">
        <v>248</v>
      </c>
      <c r="E17" s="36">
        <f>E18</f>
        <v>125080</v>
      </c>
      <c r="F17" s="26"/>
    </row>
    <row r="18" spans="1:6" s="143" customFormat="1" ht="13.5" customHeight="1">
      <c r="A18" s="53"/>
      <c r="B18" s="53"/>
      <c r="C18" s="150" t="s">
        <v>249</v>
      </c>
      <c r="D18" s="46" t="s">
        <v>250</v>
      </c>
      <c r="E18" s="56">
        <v>125080</v>
      </c>
      <c r="F18" s="5"/>
    </row>
    <row r="19" spans="1:6" s="155" customFormat="1" ht="13.5" customHeight="1">
      <c r="A19" s="61">
        <v>900</v>
      </c>
      <c r="B19" s="61"/>
      <c r="C19" s="30"/>
      <c r="D19" s="29" t="s">
        <v>251</v>
      </c>
      <c r="E19" s="60">
        <f>E20</f>
        <v>12339</v>
      </c>
      <c r="F19" s="41"/>
    </row>
    <row r="20" spans="1:6" s="143" customFormat="1" ht="13.5" customHeight="1">
      <c r="A20" s="1"/>
      <c r="B20" s="1">
        <v>90095</v>
      </c>
      <c r="C20" s="37"/>
      <c r="D20" s="35" t="s">
        <v>252</v>
      </c>
      <c r="E20" s="4">
        <f>E21</f>
        <v>12339</v>
      </c>
      <c r="F20" s="5"/>
    </row>
    <row r="21" spans="1:6" s="143" customFormat="1" ht="13.5" customHeight="1">
      <c r="A21" s="53"/>
      <c r="B21" s="53"/>
      <c r="C21" s="150" t="s">
        <v>253</v>
      </c>
      <c r="D21" s="46" t="s">
        <v>254</v>
      </c>
      <c r="E21" s="56">
        <v>12339</v>
      </c>
      <c r="F21" s="5"/>
    </row>
    <row r="22" spans="1:6" s="155" customFormat="1" ht="13.5" customHeight="1">
      <c r="A22" s="61">
        <v>926</v>
      </c>
      <c r="B22" s="61"/>
      <c r="C22" s="30"/>
      <c r="D22" s="63" t="s">
        <v>255</v>
      </c>
      <c r="E22" s="60">
        <f>E23</f>
        <v>42014</v>
      </c>
      <c r="F22" s="41"/>
    </row>
    <row r="23" spans="1:6" s="143" customFormat="1" ht="13.5" customHeight="1">
      <c r="A23" s="1"/>
      <c r="B23" s="1">
        <v>92605</v>
      </c>
      <c r="C23" s="37"/>
      <c r="D23" s="3" t="s">
        <v>256</v>
      </c>
      <c r="E23" s="4">
        <f>E24+E25</f>
        <v>42014</v>
      </c>
      <c r="F23" s="5"/>
    </row>
    <row r="24" spans="1:6" s="143" customFormat="1" ht="13.5" customHeight="1">
      <c r="A24" s="1"/>
      <c r="B24" s="1"/>
      <c r="C24" s="34" t="s">
        <v>257</v>
      </c>
      <c r="D24" s="3" t="s">
        <v>258</v>
      </c>
      <c r="E24" s="4">
        <v>37400</v>
      </c>
      <c r="F24" s="5"/>
    </row>
    <row r="25" spans="1:6" s="143" customFormat="1" ht="13.5" customHeight="1">
      <c r="A25" s="53"/>
      <c r="B25" s="53"/>
      <c r="C25" s="156">
        <v>2020</v>
      </c>
      <c r="D25" s="157" t="s">
        <v>259</v>
      </c>
      <c r="E25" s="56">
        <v>4614</v>
      </c>
      <c r="F25" s="5"/>
    </row>
    <row r="26" spans="1:6" s="143" customFormat="1" ht="13.5" customHeight="1">
      <c r="A26" s="1"/>
      <c r="B26" s="1"/>
      <c r="C26" s="2"/>
      <c r="D26" s="3"/>
      <c r="E26" s="52">
        <f>E13+E16+E19+E22</f>
        <v>204580</v>
      </c>
      <c r="F26" s="5"/>
    </row>
    <row r="27" spans="1:6" s="143" customFormat="1" ht="13.5" customHeight="1">
      <c r="A27" s="27" t="s">
        <v>260</v>
      </c>
      <c r="B27" s="27"/>
      <c r="C27" s="27"/>
      <c r="D27" s="27"/>
      <c r="E27" s="4"/>
      <c r="F27" s="5"/>
    </row>
    <row r="28" spans="1:6" s="143" customFormat="1" ht="13.5" customHeight="1">
      <c r="A28" s="1" t="s">
        <v>261</v>
      </c>
      <c r="B28" s="1" t="s">
        <v>262</v>
      </c>
      <c r="C28" s="2" t="s">
        <v>263</v>
      </c>
      <c r="D28" s="3" t="s">
        <v>264</v>
      </c>
      <c r="E28" s="4" t="s">
        <v>265</v>
      </c>
      <c r="F28" s="5"/>
    </row>
    <row r="29" spans="1:6" s="143" customFormat="1" ht="13.5" customHeight="1">
      <c r="A29" s="29">
        <v>801</v>
      </c>
      <c r="B29" s="29"/>
      <c r="C29" s="38"/>
      <c r="D29" s="31" t="s">
        <v>266</v>
      </c>
      <c r="E29" s="60">
        <f>E30</f>
        <v>25147</v>
      </c>
      <c r="F29" s="5"/>
    </row>
    <row r="30" spans="1:6" s="143" customFormat="1" ht="13.5" customHeight="1">
      <c r="A30" s="33"/>
      <c r="B30" s="33">
        <v>80101</v>
      </c>
      <c r="C30" s="16"/>
      <c r="D30" s="35" t="s">
        <v>267</v>
      </c>
      <c r="E30" s="4">
        <f>E31</f>
        <v>25147</v>
      </c>
      <c r="F30" s="5"/>
    </row>
    <row r="31" spans="1:6" s="143" customFormat="1" ht="13.5" customHeight="1">
      <c r="A31" s="47"/>
      <c r="B31" s="47"/>
      <c r="C31" s="54" t="s">
        <v>268</v>
      </c>
      <c r="D31" s="47" t="s">
        <v>269</v>
      </c>
      <c r="E31" s="56">
        <v>25147</v>
      </c>
      <c r="F31" s="5"/>
    </row>
    <row r="32" spans="1:6" s="143" customFormat="1" ht="13.5" customHeight="1">
      <c r="A32" s="75">
        <v>852</v>
      </c>
      <c r="B32" s="75"/>
      <c r="C32" s="152"/>
      <c r="D32" s="63" t="s">
        <v>270</v>
      </c>
      <c r="E32" s="153">
        <f>E33</f>
        <v>125080</v>
      </c>
      <c r="F32" s="5"/>
    </row>
    <row r="33" spans="1:6" s="143" customFormat="1" ht="13.5" customHeight="1">
      <c r="A33" s="33"/>
      <c r="B33" s="33">
        <v>85295</v>
      </c>
      <c r="C33" s="37"/>
      <c r="D33" s="35" t="s">
        <v>271</v>
      </c>
      <c r="E33" s="36">
        <f>E34</f>
        <v>125080</v>
      </c>
      <c r="F33" s="5"/>
    </row>
    <row r="34" spans="1:6" s="143" customFormat="1" ht="13.5" customHeight="1">
      <c r="A34" s="53"/>
      <c r="B34" s="53"/>
      <c r="C34" s="150" t="s">
        <v>272</v>
      </c>
      <c r="D34" s="46" t="s">
        <v>273</v>
      </c>
      <c r="E34" s="56">
        <v>125080</v>
      </c>
      <c r="F34" s="5"/>
    </row>
    <row r="35" spans="1:6" s="143" customFormat="1" ht="13.5" customHeight="1">
      <c r="A35" s="61">
        <v>900</v>
      </c>
      <c r="B35" s="61"/>
      <c r="C35" s="30"/>
      <c r="D35" s="29" t="s">
        <v>274</v>
      </c>
      <c r="E35" s="60">
        <f>E36</f>
        <v>12339</v>
      </c>
      <c r="F35" s="5"/>
    </row>
    <row r="36" spans="1:6" s="143" customFormat="1" ht="13.5" customHeight="1">
      <c r="A36" s="1"/>
      <c r="B36" s="1">
        <v>90095</v>
      </c>
      <c r="C36" s="37"/>
      <c r="D36" s="35" t="s">
        <v>275</v>
      </c>
      <c r="E36" s="4">
        <f>E37</f>
        <v>12339</v>
      </c>
      <c r="F36" s="5"/>
    </row>
    <row r="37" spans="1:6" s="143" customFormat="1" ht="13.5" customHeight="1">
      <c r="A37" s="53"/>
      <c r="B37" s="53"/>
      <c r="C37" s="150" t="s">
        <v>276</v>
      </c>
      <c r="D37" s="46" t="s">
        <v>277</v>
      </c>
      <c r="E37" s="56">
        <v>12339</v>
      </c>
      <c r="F37" s="5"/>
    </row>
    <row r="38" spans="1:6" s="143" customFormat="1" ht="13.5" customHeight="1">
      <c r="A38" s="61">
        <v>926</v>
      </c>
      <c r="B38" s="61"/>
      <c r="C38" s="30"/>
      <c r="D38" s="63" t="s">
        <v>278</v>
      </c>
      <c r="E38" s="60">
        <f>E39</f>
        <v>42014</v>
      </c>
      <c r="F38" s="5"/>
    </row>
    <row r="39" spans="1:6" s="143" customFormat="1" ht="13.5" customHeight="1">
      <c r="A39" s="1"/>
      <c r="B39" s="1">
        <v>92605</v>
      </c>
      <c r="C39" s="37"/>
      <c r="D39" s="3" t="s">
        <v>279</v>
      </c>
      <c r="E39" s="4">
        <f>E40+E41</f>
        <v>42014</v>
      </c>
      <c r="F39" s="5"/>
    </row>
    <row r="40" spans="1:6" s="143" customFormat="1" ht="13.5" customHeight="1">
      <c r="A40" s="1"/>
      <c r="B40" s="1"/>
      <c r="C40" s="158" t="s">
        <v>280</v>
      </c>
      <c r="D40" s="3" t="s">
        <v>281</v>
      </c>
      <c r="E40" s="4">
        <v>10000</v>
      </c>
      <c r="F40" s="5"/>
    </row>
    <row r="41" spans="1:6" s="143" customFormat="1" ht="13.5" customHeight="1">
      <c r="A41" s="53"/>
      <c r="B41" s="53"/>
      <c r="C41" s="159" t="s">
        <v>282</v>
      </c>
      <c r="D41" s="64" t="s">
        <v>283</v>
      </c>
      <c r="E41" s="56">
        <v>32014</v>
      </c>
      <c r="F41" s="5"/>
    </row>
    <row r="42" spans="1:6" s="143" customFormat="1" ht="13.5" customHeight="1">
      <c r="A42" s="35"/>
      <c r="B42" s="33"/>
      <c r="C42" s="16"/>
      <c r="D42" s="33"/>
      <c r="E42" s="52">
        <f>E29+E32+E35+E38</f>
        <v>204580</v>
      </c>
      <c r="F42" s="5"/>
    </row>
    <row r="43" spans="1:6" s="143" customFormat="1" ht="13.5" customHeight="1">
      <c r="A43" s="20" t="s">
        <v>284</v>
      </c>
      <c r="B43" s="20"/>
      <c r="C43" s="20"/>
      <c r="D43" s="20"/>
      <c r="E43" s="20"/>
      <c r="F43" s="20"/>
    </row>
    <row r="44" spans="1:6" s="143" customFormat="1" ht="31.5" customHeight="1">
      <c r="A44" s="23" t="s">
        <v>285</v>
      </c>
      <c r="B44" s="23"/>
      <c r="C44" s="23"/>
      <c r="D44" s="23"/>
      <c r="E44" s="23"/>
      <c r="F44" s="23"/>
    </row>
    <row r="45" spans="1:6" s="143" customFormat="1" ht="13.5" customHeight="1">
      <c r="A45" s="27" t="s">
        <v>286</v>
      </c>
      <c r="B45" s="27"/>
      <c r="C45" s="27"/>
      <c r="D45" s="27"/>
      <c r="E45" s="44"/>
      <c r="F45" s="22"/>
    </row>
    <row r="46" spans="1:6" s="143" customFormat="1" ht="13.5" customHeight="1">
      <c r="A46" s="64" t="s">
        <v>287</v>
      </c>
      <c r="B46" s="64" t="s">
        <v>288</v>
      </c>
      <c r="C46" s="48" t="s">
        <v>289</v>
      </c>
      <c r="D46" s="64" t="s">
        <v>290</v>
      </c>
      <c r="E46" s="49" t="s">
        <v>291</v>
      </c>
      <c r="F46" s="22"/>
    </row>
    <row r="47" spans="1:6" s="143" customFormat="1" ht="13.5" customHeight="1">
      <c r="A47" s="29">
        <v>600</v>
      </c>
      <c r="B47" s="29"/>
      <c r="C47" s="38"/>
      <c r="D47" s="29" t="s">
        <v>292</v>
      </c>
      <c r="E47" s="40">
        <f>E48</f>
        <v>120000</v>
      </c>
      <c r="F47" s="22"/>
    </row>
    <row r="48" spans="1:6" s="143" customFormat="1" ht="13.5" customHeight="1">
      <c r="A48" s="33"/>
      <c r="B48" s="33">
        <v>60016</v>
      </c>
      <c r="C48" s="16"/>
      <c r="D48" s="160" t="s">
        <v>293</v>
      </c>
      <c r="E48" s="44">
        <f>E49</f>
        <v>120000</v>
      </c>
      <c r="F48" s="22"/>
    </row>
    <row r="49" spans="1:6" s="143" customFormat="1" ht="13.5" customHeight="1">
      <c r="A49" s="33"/>
      <c r="B49" s="33"/>
      <c r="C49" s="16" t="s">
        <v>294</v>
      </c>
      <c r="D49" s="33" t="s">
        <v>295</v>
      </c>
      <c r="E49" s="44">
        <f>E50</f>
        <v>120000</v>
      </c>
      <c r="F49" s="22"/>
    </row>
    <row r="50" spans="1:6" s="143" customFormat="1" ht="13.5" customHeight="1">
      <c r="A50" s="47"/>
      <c r="B50" s="47"/>
      <c r="C50" s="54"/>
      <c r="D50" s="47" t="s">
        <v>296</v>
      </c>
      <c r="E50" s="49">
        <v>120000</v>
      </c>
      <c r="F50" s="22"/>
    </row>
    <row r="51" spans="1:6" s="143" customFormat="1" ht="13.5" customHeight="1">
      <c r="A51" s="27" t="s">
        <v>297</v>
      </c>
      <c r="B51" s="27"/>
      <c r="C51" s="27"/>
      <c r="D51" s="27"/>
      <c r="E51" s="27"/>
      <c r="F51" s="27"/>
    </row>
    <row r="52" spans="1:6" s="143" customFormat="1" ht="13.5" customHeight="1">
      <c r="A52" s="67">
        <v>957</v>
      </c>
      <c r="B52" s="161"/>
      <c r="C52" s="162"/>
      <c r="D52" s="163" t="s">
        <v>298</v>
      </c>
      <c r="E52" s="71">
        <v>120000</v>
      </c>
      <c r="F52" s="4"/>
    </row>
    <row r="53" spans="1:6" s="143" customFormat="1" ht="13.5" customHeight="1">
      <c r="A53" s="1"/>
      <c r="B53" s="3"/>
      <c r="C53" s="16"/>
      <c r="D53" s="33"/>
      <c r="E53" s="164"/>
      <c r="F53" s="4"/>
    </row>
    <row r="54" spans="1:6" s="143" customFormat="1" ht="13.5" customHeight="1">
      <c r="A54" s="20" t="s">
        <v>299</v>
      </c>
      <c r="B54" s="20"/>
      <c r="C54" s="20"/>
      <c r="D54" s="20"/>
      <c r="E54" s="20"/>
      <c r="F54" s="20"/>
    </row>
    <row r="55" spans="1:6" s="143" customFormat="1" ht="13.5" customHeight="1">
      <c r="A55" s="3" t="s">
        <v>300</v>
      </c>
      <c r="B55" s="3"/>
      <c r="C55" s="3"/>
      <c r="D55" s="3"/>
      <c r="E55" s="3"/>
      <c r="F55" s="3"/>
    </row>
    <row r="56" spans="1:6" s="143" customFormat="1" ht="13.5" customHeight="1">
      <c r="A56" s="3" t="s">
        <v>301</v>
      </c>
      <c r="B56" s="3"/>
      <c r="C56" s="3"/>
      <c r="D56" s="3"/>
      <c r="E56" s="4"/>
      <c r="F56" s="5"/>
    </row>
    <row r="57" spans="1:6" s="143" customFormat="1" ht="13.5" customHeight="1">
      <c r="A57" s="53" t="s">
        <v>302</v>
      </c>
      <c r="B57" s="53" t="s">
        <v>303</v>
      </c>
      <c r="C57" s="48" t="s">
        <v>304</v>
      </c>
      <c r="D57" s="64" t="s">
        <v>305</v>
      </c>
      <c r="E57" s="56" t="s">
        <v>306</v>
      </c>
      <c r="F57" s="74" t="s">
        <v>307</v>
      </c>
    </row>
    <row r="58" spans="1:6" s="155" customFormat="1" ht="13.5" customHeight="1">
      <c r="A58" s="50">
        <v>757</v>
      </c>
      <c r="B58" s="75"/>
      <c r="C58" s="51"/>
      <c r="D58" s="27" t="s">
        <v>308</v>
      </c>
      <c r="E58" s="76"/>
      <c r="F58" s="52">
        <f>F59</f>
        <v>5000</v>
      </c>
    </row>
    <row r="59" spans="1:6" s="143" customFormat="1" ht="13.5" customHeight="1">
      <c r="A59" s="1"/>
      <c r="B59" s="33">
        <v>75702</v>
      </c>
      <c r="C59" s="16"/>
      <c r="D59" s="33" t="s">
        <v>309</v>
      </c>
      <c r="E59" s="78"/>
      <c r="F59" s="4">
        <f>F60</f>
        <v>5000</v>
      </c>
    </row>
    <row r="60" spans="1:6" s="143" customFormat="1" ht="13.5" customHeight="1">
      <c r="A60" s="1"/>
      <c r="B60" s="33"/>
      <c r="C60" s="16" t="s">
        <v>310</v>
      </c>
      <c r="D60" s="33" t="s">
        <v>311</v>
      </c>
      <c r="E60" s="78"/>
      <c r="F60" s="4">
        <v>5000</v>
      </c>
    </row>
    <row r="61" spans="1:6" s="143" customFormat="1" ht="13.5" customHeight="1">
      <c r="A61" s="31">
        <v>400</v>
      </c>
      <c r="B61" s="58"/>
      <c r="C61" s="165"/>
      <c r="D61" s="29" t="s">
        <v>312</v>
      </c>
      <c r="E61" s="80">
        <f>E62</f>
        <v>5000</v>
      </c>
      <c r="F61" s="81"/>
    </row>
    <row r="62" spans="1:6" s="143" customFormat="1" ht="13.5" customHeight="1">
      <c r="A62" s="35"/>
      <c r="B62" s="35">
        <v>40002</v>
      </c>
      <c r="C62" s="2"/>
      <c r="D62" s="33" t="s">
        <v>313</v>
      </c>
      <c r="E62" s="78">
        <f>E63</f>
        <v>5000</v>
      </c>
      <c r="F62" s="4"/>
    </row>
    <row r="63" spans="1:6" s="143" customFormat="1" ht="13.5" customHeight="1">
      <c r="A63" s="35"/>
      <c r="B63" s="33"/>
      <c r="C63" s="16" t="s">
        <v>314</v>
      </c>
      <c r="D63" s="33" t="s">
        <v>315</v>
      </c>
      <c r="E63" s="78">
        <f>E64</f>
        <v>5000</v>
      </c>
      <c r="F63" s="4"/>
    </row>
    <row r="64" spans="1:6" s="143" customFormat="1" ht="13.5" customHeight="1">
      <c r="A64" s="46"/>
      <c r="B64" s="47"/>
      <c r="C64" s="54"/>
      <c r="D64" s="47" t="s">
        <v>316</v>
      </c>
      <c r="E64" s="79">
        <v>5000</v>
      </c>
      <c r="F64" s="56"/>
    </row>
    <row r="65" spans="1:6" s="143" customFormat="1" ht="13.5" customHeight="1">
      <c r="A65" s="50"/>
      <c r="B65" s="50"/>
      <c r="C65" s="51"/>
      <c r="D65" s="27"/>
      <c r="E65" s="52">
        <f>E61</f>
        <v>5000</v>
      </c>
      <c r="F65" s="52">
        <f>F58</f>
        <v>5000</v>
      </c>
    </row>
    <row r="66" spans="1:6" s="143" customFormat="1" ht="13.5" customHeight="1">
      <c r="A66" s="20"/>
      <c r="B66" s="20"/>
      <c r="C66" s="166"/>
      <c r="D66" s="1"/>
      <c r="E66" s="4"/>
      <c r="F66" s="22"/>
    </row>
    <row r="67" spans="1:6" s="143" customFormat="1" ht="13.5" customHeight="1">
      <c r="A67" s="20" t="s">
        <v>317</v>
      </c>
      <c r="B67" s="20"/>
      <c r="C67" s="20"/>
      <c r="D67" s="20"/>
      <c r="E67" s="20"/>
      <c r="F67" s="20"/>
    </row>
    <row r="68" spans="1:6" s="143" customFormat="1" ht="30.75" customHeight="1">
      <c r="A68" s="88" t="s">
        <v>318</v>
      </c>
      <c r="B68" s="88"/>
      <c r="C68" s="88"/>
      <c r="D68" s="88"/>
      <c r="E68" s="88"/>
      <c r="F68" s="88"/>
    </row>
    <row r="69" spans="1:6" s="143" customFormat="1" ht="44.25" customHeight="1">
      <c r="A69" s="122" t="s">
        <v>319</v>
      </c>
      <c r="B69" s="122"/>
      <c r="C69" s="122"/>
      <c r="D69" s="122"/>
      <c r="E69" s="122"/>
      <c r="F69" s="122"/>
    </row>
    <row r="70" spans="1:6" s="143" customFormat="1" ht="13.5" customHeight="1">
      <c r="A70" s="57"/>
      <c r="B70" s="57"/>
      <c r="C70" s="130"/>
      <c r="D70" s="57"/>
      <c r="E70" s="120"/>
      <c r="F70" s="121"/>
    </row>
    <row r="71" spans="1:6" s="143" customFormat="1" ht="13.5" customHeight="1">
      <c r="A71" s="20" t="s">
        <v>320</v>
      </c>
      <c r="B71" s="20"/>
      <c r="C71" s="20"/>
      <c r="D71" s="20"/>
      <c r="E71" s="20"/>
      <c r="F71" s="20"/>
    </row>
    <row r="72" spans="1:6" s="143" customFormat="1" ht="13.5" customHeight="1">
      <c r="A72" s="167" t="s">
        <v>321</v>
      </c>
      <c r="B72" s="167"/>
      <c r="C72" s="167"/>
      <c r="D72" s="167"/>
      <c r="E72" s="167"/>
      <c r="F72" s="167"/>
    </row>
    <row r="73" spans="1:6" s="143" customFormat="1" ht="13.5" customHeight="1">
      <c r="A73" s="171" t="s">
        <v>322</v>
      </c>
      <c r="B73" s="171"/>
      <c r="C73" s="171"/>
      <c r="D73" s="171"/>
      <c r="E73" s="171"/>
      <c r="F73" s="171"/>
    </row>
    <row r="74" spans="1:6" s="143" customFormat="1" ht="13.5" customHeight="1">
      <c r="A74" s="43" t="s">
        <v>323</v>
      </c>
      <c r="B74" s="43"/>
      <c r="C74" s="43"/>
      <c r="D74" s="43"/>
      <c r="E74" s="43"/>
      <c r="F74" s="43"/>
    </row>
  </sheetData>
  <mergeCells count="23">
    <mergeCell ref="A1:F1"/>
    <mergeCell ref="A2:F2"/>
    <mergeCell ref="A3:F3"/>
    <mergeCell ref="A5:F5"/>
    <mergeCell ref="A7:F7"/>
    <mergeCell ref="A9:F9"/>
    <mergeCell ref="A10:F10"/>
    <mergeCell ref="A11:D11"/>
    <mergeCell ref="A27:D27"/>
    <mergeCell ref="A43:F43"/>
    <mergeCell ref="A44:F44"/>
    <mergeCell ref="A45:D45"/>
    <mergeCell ref="A51:F51"/>
    <mergeCell ref="A54:F54"/>
    <mergeCell ref="A55:F55"/>
    <mergeCell ref="A56:D56"/>
    <mergeCell ref="A67:F67"/>
    <mergeCell ref="A68:F68"/>
    <mergeCell ref="A69:F69"/>
    <mergeCell ref="A71:F71"/>
    <mergeCell ref="A72:F72"/>
    <mergeCell ref="A73:F73"/>
    <mergeCell ref="A74:F74"/>
  </mergeCells>
  <printOptions/>
  <pageMargins left="0.2798611111111111" right="0.4201388888888889" top="0.3298611111111111" bottom="0.5097222222222222" header="0.25972222222222224" footer="0.4701388888888889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4">
      <selection activeCell="A38" sqref="A38"/>
    </sheetView>
  </sheetViews>
  <sheetFormatPr defaultColWidth="9.00390625" defaultRowHeight="12.75"/>
  <cols>
    <col min="1" max="1" width="4.125" style="1" customWidth="1"/>
    <col min="2" max="2" width="6.625" style="1" customWidth="1"/>
    <col min="3" max="3" width="5.125" style="2" customWidth="1"/>
    <col min="4" max="4" width="55.75390625" style="3" customWidth="1"/>
    <col min="5" max="5" width="11.75390625" style="4" customWidth="1"/>
    <col min="6" max="6" width="11.75390625" style="5" customWidth="1"/>
    <col min="7" max="7" width="10.625" style="143" customWidth="1"/>
    <col min="8" max="256" width="9.125" style="143" customWidth="1"/>
  </cols>
  <sheetData>
    <row r="1" spans="1:6" s="143" customFormat="1" ht="13.5" customHeight="1">
      <c r="A1" s="144" t="s">
        <v>324</v>
      </c>
      <c r="B1" s="144"/>
      <c r="C1" s="144"/>
      <c r="D1" s="144"/>
      <c r="E1" s="144"/>
      <c r="F1" s="144"/>
    </row>
    <row r="2" spans="1:6" s="143" customFormat="1" ht="13.5" customHeight="1">
      <c r="A2" s="144" t="s">
        <v>325</v>
      </c>
      <c r="B2" s="144"/>
      <c r="C2" s="144"/>
      <c r="D2" s="144"/>
      <c r="E2" s="144"/>
      <c r="F2" s="144"/>
    </row>
    <row r="3" spans="1:6" s="143" customFormat="1" ht="13.5" customHeight="1">
      <c r="A3" s="144" t="s">
        <v>326</v>
      </c>
      <c r="B3" s="144"/>
      <c r="C3" s="144"/>
      <c r="D3" s="144"/>
      <c r="E3" s="144"/>
      <c r="F3" s="144"/>
    </row>
    <row r="4" spans="1:6" s="143" customFormat="1" ht="11.25" customHeight="1">
      <c r="A4" s="144"/>
      <c r="B4" s="144"/>
      <c r="C4" s="51"/>
      <c r="D4" s="144"/>
      <c r="E4" s="145"/>
      <c r="F4" s="146"/>
    </row>
    <row r="5" spans="1:6" s="143" customFormat="1" ht="13.5" customHeight="1">
      <c r="A5" s="147" t="s">
        <v>327</v>
      </c>
      <c r="B5" s="147"/>
      <c r="C5" s="147"/>
      <c r="D5" s="147"/>
      <c r="E5" s="147"/>
      <c r="F5" s="147"/>
    </row>
    <row r="6" spans="1:6" s="143" customFormat="1" ht="17.25" customHeight="1">
      <c r="A6" s="15"/>
      <c r="B6" s="15"/>
      <c r="C6" s="16"/>
      <c r="D6" s="15"/>
      <c r="E6" s="17"/>
      <c r="F6" s="18"/>
    </row>
    <row r="7" spans="1:6" s="143" customFormat="1" ht="54.75" customHeight="1">
      <c r="A7" s="15" t="s">
        <v>328</v>
      </c>
      <c r="B7" s="15"/>
      <c r="C7" s="15"/>
      <c r="D7" s="15"/>
      <c r="E7" s="15"/>
      <c r="F7" s="15"/>
    </row>
    <row r="8" spans="1:6" s="143" customFormat="1" ht="12.75" customHeight="1">
      <c r="A8" s="15"/>
      <c r="B8" s="15"/>
      <c r="C8" s="19"/>
      <c r="D8" s="15"/>
      <c r="E8" s="17"/>
      <c r="F8" s="18"/>
    </row>
    <row r="9" spans="1:6" s="143" customFormat="1" ht="13.5" customHeight="1">
      <c r="A9" s="20" t="s">
        <v>329</v>
      </c>
      <c r="B9" s="20"/>
      <c r="C9" s="20"/>
      <c r="D9" s="20"/>
      <c r="E9" s="20"/>
      <c r="F9" s="20"/>
    </row>
    <row r="10" spans="1:6" s="143" customFormat="1" ht="13.5" customHeight="1">
      <c r="A10" s="23" t="s">
        <v>330</v>
      </c>
      <c r="B10" s="23"/>
      <c r="C10" s="23"/>
      <c r="D10" s="23"/>
      <c r="E10" s="23"/>
      <c r="F10" s="23"/>
    </row>
    <row r="11" spans="1:6" s="143" customFormat="1" ht="13.5" customHeight="1">
      <c r="A11" s="27" t="s">
        <v>331</v>
      </c>
      <c r="B11" s="27"/>
      <c r="C11" s="27"/>
      <c r="D11" s="27"/>
      <c r="E11" s="4"/>
      <c r="F11" s="26"/>
    </row>
    <row r="12" spans="1:6" s="143" customFormat="1" ht="13.5" customHeight="1">
      <c r="A12" s="53" t="s">
        <v>332</v>
      </c>
      <c r="B12" s="53" t="s">
        <v>333</v>
      </c>
      <c r="C12" s="48" t="s">
        <v>334</v>
      </c>
      <c r="D12" s="64" t="s">
        <v>335</v>
      </c>
      <c r="E12" s="56" t="s">
        <v>336</v>
      </c>
      <c r="F12" s="26"/>
    </row>
    <row r="13" spans="1:6" s="143" customFormat="1" ht="13.5" customHeight="1">
      <c r="A13" s="75">
        <v>600</v>
      </c>
      <c r="B13" s="75"/>
      <c r="C13" s="152"/>
      <c r="D13" s="27" t="s">
        <v>337</v>
      </c>
      <c r="E13" s="153">
        <f>E14</f>
        <v>16000</v>
      </c>
      <c r="F13" s="26"/>
    </row>
    <row r="14" spans="1:6" s="143" customFormat="1" ht="13.5" customHeight="1">
      <c r="A14" s="33"/>
      <c r="B14" s="33">
        <v>60016</v>
      </c>
      <c r="C14" s="37"/>
      <c r="D14" s="35" t="s">
        <v>338</v>
      </c>
      <c r="E14" s="36">
        <f>E15</f>
        <v>16000</v>
      </c>
      <c r="F14" s="26"/>
    </row>
    <row r="15" spans="1:6" s="143" customFormat="1" ht="13.5" customHeight="1">
      <c r="A15" s="53"/>
      <c r="B15" s="53"/>
      <c r="C15" s="150" t="s">
        <v>339</v>
      </c>
      <c r="D15" s="46" t="s">
        <v>340</v>
      </c>
      <c r="E15" s="56">
        <v>16000</v>
      </c>
      <c r="F15" s="26"/>
    </row>
    <row r="16" spans="1:6" s="143" customFormat="1" ht="13.5" customHeight="1">
      <c r="A16" s="29">
        <v>801</v>
      </c>
      <c r="B16" s="29"/>
      <c r="C16" s="30"/>
      <c r="D16" s="31" t="s">
        <v>341</v>
      </c>
      <c r="E16" s="32">
        <f>E17</f>
        <v>50000</v>
      </c>
      <c r="F16" s="26"/>
    </row>
    <row r="17" spans="1:6" s="143" customFormat="1" ht="13.5" customHeight="1">
      <c r="A17" s="33"/>
      <c r="B17" s="33">
        <v>80101</v>
      </c>
      <c r="C17" s="34"/>
      <c r="D17" s="35" t="s">
        <v>342</v>
      </c>
      <c r="E17" s="36">
        <f>E18</f>
        <v>50000</v>
      </c>
      <c r="F17" s="26"/>
    </row>
    <row r="18" spans="1:6" s="143" customFormat="1" ht="13.5" customHeight="1">
      <c r="A18" s="47"/>
      <c r="B18" s="47"/>
      <c r="C18" s="150" t="s">
        <v>343</v>
      </c>
      <c r="D18" s="55" t="s">
        <v>344</v>
      </c>
      <c r="E18" s="151">
        <v>50000</v>
      </c>
      <c r="F18" s="26"/>
    </row>
    <row r="19" spans="1:6" s="155" customFormat="1" ht="13.5" customHeight="1">
      <c r="A19" s="75">
        <v>854</v>
      </c>
      <c r="B19" s="75"/>
      <c r="C19" s="152"/>
      <c r="D19" s="63" t="s">
        <v>345</v>
      </c>
      <c r="E19" s="153">
        <f>E20</f>
        <v>184510</v>
      </c>
      <c r="F19" s="154"/>
    </row>
    <row r="20" spans="1:6" s="143" customFormat="1" ht="13.5" customHeight="1">
      <c r="A20" s="33"/>
      <c r="B20" s="33">
        <v>85415</v>
      </c>
      <c r="C20" s="37"/>
      <c r="D20" s="35" t="s">
        <v>346</v>
      </c>
      <c r="E20" s="36">
        <f>E21</f>
        <v>184510</v>
      </c>
      <c r="F20" s="26"/>
    </row>
    <row r="21" spans="1:6" s="143" customFormat="1" ht="13.5" customHeight="1">
      <c r="A21" s="53"/>
      <c r="B21" s="53"/>
      <c r="C21" s="150" t="s">
        <v>347</v>
      </c>
      <c r="D21" s="46" t="s">
        <v>348</v>
      </c>
      <c r="E21" s="56">
        <v>184510</v>
      </c>
      <c r="F21" s="5"/>
    </row>
    <row r="22" spans="1:6" s="143" customFormat="1" ht="13.5" customHeight="1">
      <c r="A22" s="1"/>
      <c r="B22" s="1"/>
      <c r="C22" s="2"/>
      <c r="D22" s="3"/>
      <c r="E22" s="52">
        <f>E19+E16+E13</f>
        <v>250510</v>
      </c>
      <c r="F22" s="5"/>
    </row>
    <row r="23" spans="1:6" s="143" customFormat="1" ht="13.5" customHeight="1">
      <c r="A23" s="27" t="s">
        <v>349</v>
      </c>
      <c r="B23" s="27"/>
      <c r="C23" s="27"/>
      <c r="D23" s="27"/>
      <c r="E23" s="4"/>
      <c r="F23" s="5"/>
    </row>
    <row r="24" spans="1:6" s="143" customFormat="1" ht="13.5" customHeight="1">
      <c r="A24" s="53" t="s">
        <v>350</v>
      </c>
      <c r="B24" s="53" t="s">
        <v>351</v>
      </c>
      <c r="C24" s="48" t="s">
        <v>352</v>
      </c>
      <c r="D24" s="64" t="s">
        <v>353</v>
      </c>
      <c r="E24" s="56" t="s">
        <v>354</v>
      </c>
      <c r="F24" s="5"/>
    </row>
    <row r="25" spans="1:6" s="143" customFormat="1" ht="13.5" customHeight="1">
      <c r="A25" s="75">
        <v>600</v>
      </c>
      <c r="B25" s="75"/>
      <c r="C25" s="152"/>
      <c r="D25" s="27" t="s">
        <v>355</v>
      </c>
      <c r="E25" s="153">
        <f>E26</f>
        <v>16000</v>
      </c>
      <c r="F25" s="5"/>
    </row>
    <row r="26" spans="1:6" s="143" customFormat="1" ht="13.5" customHeight="1">
      <c r="A26" s="33"/>
      <c r="B26" s="33">
        <v>60016</v>
      </c>
      <c r="C26" s="37"/>
      <c r="D26" s="35" t="s">
        <v>356</v>
      </c>
      <c r="E26" s="36">
        <f>E27</f>
        <v>16000</v>
      </c>
      <c r="F26" s="5"/>
    </row>
    <row r="27" spans="1:6" s="143" customFormat="1" ht="13.5" customHeight="1">
      <c r="A27" s="53"/>
      <c r="B27" s="53"/>
      <c r="C27" s="150" t="s">
        <v>357</v>
      </c>
      <c r="D27" s="46" t="s">
        <v>358</v>
      </c>
      <c r="E27" s="56">
        <v>16000</v>
      </c>
      <c r="F27" s="5"/>
    </row>
    <row r="28" spans="1:6" s="143" customFormat="1" ht="13.5" customHeight="1">
      <c r="A28" s="29">
        <v>801</v>
      </c>
      <c r="B28" s="29"/>
      <c r="C28" s="30"/>
      <c r="D28" s="31" t="s">
        <v>359</v>
      </c>
      <c r="E28" s="32">
        <f>E29</f>
        <v>50000</v>
      </c>
      <c r="F28" s="5"/>
    </row>
    <row r="29" spans="1:6" s="143" customFormat="1" ht="13.5" customHeight="1">
      <c r="A29" s="33"/>
      <c r="B29" s="33">
        <v>80101</v>
      </c>
      <c r="C29" s="34"/>
      <c r="D29" s="35" t="s">
        <v>360</v>
      </c>
      <c r="E29" s="36">
        <f>E30+E31</f>
        <v>50000</v>
      </c>
      <c r="F29" s="5"/>
    </row>
    <row r="30" spans="1:6" s="143" customFormat="1" ht="13.5" customHeight="1">
      <c r="A30" s="33"/>
      <c r="B30" s="33"/>
      <c r="C30" s="37" t="s">
        <v>361</v>
      </c>
      <c r="D30" s="35" t="s">
        <v>362</v>
      </c>
      <c r="E30" s="36">
        <v>25000</v>
      </c>
      <c r="F30" s="5"/>
    </row>
    <row r="31" spans="1:6" s="143" customFormat="1" ht="13.5" customHeight="1">
      <c r="A31" s="47"/>
      <c r="B31" s="47"/>
      <c r="C31" s="150" t="s">
        <v>363</v>
      </c>
      <c r="D31" s="55" t="s">
        <v>364</v>
      </c>
      <c r="E31" s="151">
        <v>25000</v>
      </c>
      <c r="F31" s="5"/>
    </row>
    <row r="32" spans="1:6" s="143" customFormat="1" ht="13.5" customHeight="1">
      <c r="A32" s="75">
        <v>854</v>
      </c>
      <c r="B32" s="75"/>
      <c r="C32" s="152"/>
      <c r="D32" s="63" t="s">
        <v>365</v>
      </c>
      <c r="E32" s="153">
        <f>E33</f>
        <v>184510</v>
      </c>
      <c r="F32" s="5"/>
    </row>
    <row r="33" spans="1:6" s="143" customFormat="1" ht="13.5" customHeight="1">
      <c r="A33" s="33"/>
      <c r="B33" s="33">
        <v>85415</v>
      </c>
      <c r="C33" s="37"/>
      <c r="D33" s="35" t="s">
        <v>366</v>
      </c>
      <c r="E33" s="36">
        <f>E34</f>
        <v>184510</v>
      </c>
      <c r="F33" s="5"/>
    </row>
    <row r="34" spans="1:6" s="143" customFormat="1" ht="13.5" customHeight="1">
      <c r="A34" s="53"/>
      <c r="B34" s="53"/>
      <c r="C34" s="150" t="s">
        <v>367</v>
      </c>
      <c r="D34" s="46" t="s">
        <v>368</v>
      </c>
      <c r="E34" s="56">
        <v>184510</v>
      </c>
      <c r="F34" s="5"/>
    </row>
    <row r="35" spans="1:6" s="143" customFormat="1" ht="13.5" customHeight="1">
      <c r="A35" s="1"/>
      <c r="B35" s="1"/>
      <c r="C35" s="2"/>
      <c r="D35" s="3"/>
      <c r="E35" s="52">
        <f>E32+E28+E25</f>
        <v>250510</v>
      </c>
      <c r="F35" s="5"/>
    </row>
    <row r="36" spans="1:6" s="143" customFormat="1" ht="13.5" customHeight="1">
      <c r="A36" s="20" t="s">
        <v>369</v>
      </c>
      <c r="B36" s="20"/>
      <c r="C36" s="20"/>
      <c r="D36" s="20"/>
      <c r="E36" s="20"/>
      <c r="F36" s="20"/>
    </row>
    <row r="37" spans="1:6" s="143" customFormat="1" ht="13.5" customHeight="1">
      <c r="A37" s="20"/>
      <c r="B37" s="20"/>
      <c r="C37" s="2"/>
      <c r="D37" s="20"/>
      <c r="E37" s="21"/>
      <c r="F37" s="22"/>
    </row>
    <row r="38" spans="1:6" s="143" customFormat="1" ht="31.5" customHeight="1">
      <c r="A38" s="178" t="s">
        <v>370</v>
      </c>
      <c r="B38" s="178"/>
      <c r="C38" s="178"/>
      <c r="D38" s="178"/>
      <c r="E38" s="178"/>
      <c r="F38" s="178"/>
    </row>
    <row r="39" spans="1:6" s="143" customFormat="1" ht="13.5" customHeight="1">
      <c r="A39" s="27" t="s">
        <v>371</v>
      </c>
      <c r="B39" s="27"/>
      <c r="C39" s="27"/>
      <c r="D39" s="27"/>
      <c r="E39" s="44"/>
      <c r="F39" s="22"/>
    </row>
    <row r="40" spans="1:6" s="143" customFormat="1" ht="13.5" customHeight="1">
      <c r="A40" s="64" t="s">
        <v>372</v>
      </c>
      <c r="B40" s="64" t="s">
        <v>373</v>
      </c>
      <c r="C40" s="48" t="s">
        <v>374</v>
      </c>
      <c r="D40" s="64" t="s">
        <v>375</v>
      </c>
      <c r="E40" s="49" t="s">
        <v>376</v>
      </c>
      <c r="F40" s="22"/>
    </row>
    <row r="41" spans="1:6" s="143" customFormat="1" ht="13.5" customHeight="1">
      <c r="A41" s="29">
        <v>600</v>
      </c>
      <c r="B41" s="29"/>
      <c r="C41" s="38"/>
      <c r="D41" s="29" t="s">
        <v>377</v>
      </c>
      <c r="E41" s="40">
        <f>E42</f>
        <v>580000</v>
      </c>
      <c r="F41" s="22"/>
    </row>
    <row r="42" spans="1:6" s="143" customFormat="1" ht="13.5" customHeight="1">
      <c r="A42" s="33"/>
      <c r="B42" s="33">
        <v>60016</v>
      </c>
      <c r="C42" s="16"/>
      <c r="D42" s="160" t="s">
        <v>378</v>
      </c>
      <c r="E42" s="44">
        <f>E43</f>
        <v>580000</v>
      </c>
      <c r="F42" s="22"/>
    </row>
    <row r="43" spans="1:6" s="143" customFormat="1" ht="13.5" customHeight="1">
      <c r="A43" s="33"/>
      <c r="B43" s="33"/>
      <c r="C43" s="16" t="s">
        <v>379</v>
      </c>
      <c r="D43" s="33" t="s">
        <v>380</v>
      </c>
      <c r="E43" s="44">
        <f>E44+E45</f>
        <v>580000</v>
      </c>
      <c r="F43" s="22"/>
    </row>
    <row r="44" spans="1:6" s="143" customFormat="1" ht="27" customHeight="1">
      <c r="A44" s="33"/>
      <c r="B44" s="33"/>
      <c r="C44" s="16"/>
      <c r="D44" s="33" t="s">
        <v>381</v>
      </c>
      <c r="E44" s="44">
        <v>280000</v>
      </c>
      <c r="F44" s="22"/>
    </row>
    <row r="45" spans="1:6" s="155" customFormat="1" ht="14.25" customHeight="1">
      <c r="A45" s="181"/>
      <c r="B45" s="181"/>
      <c r="C45" s="182"/>
      <c r="D45" s="86" t="s">
        <v>382</v>
      </c>
      <c r="E45" s="49">
        <v>300000</v>
      </c>
      <c r="F45" s="146"/>
    </row>
    <row r="46" spans="1:6" s="143" customFormat="1" ht="14.25" customHeight="1">
      <c r="A46" s="29">
        <v>900</v>
      </c>
      <c r="B46" s="29"/>
      <c r="C46" s="38"/>
      <c r="D46" s="29" t="s">
        <v>383</v>
      </c>
      <c r="E46" s="40">
        <f>E47</f>
        <v>430000</v>
      </c>
      <c r="F46" s="22"/>
    </row>
    <row r="47" spans="1:6" s="143" customFormat="1" ht="15" customHeight="1">
      <c r="A47" s="75"/>
      <c r="B47" s="33">
        <v>90001</v>
      </c>
      <c r="C47" s="16"/>
      <c r="D47" s="33" t="s">
        <v>384</v>
      </c>
      <c r="E47" s="44">
        <f>E48</f>
        <v>430000</v>
      </c>
      <c r="F47" s="22"/>
    </row>
    <row r="48" spans="1:6" s="143" customFormat="1" ht="15" customHeight="1">
      <c r="A48" s="75"/>
      <c r="B48" s="33"/>
      <c r="C48" s="16" t="s">
        <v>385</v>
      </c>
      <c r="D48" s="33" t="s">
        <v>386</v>
      </c>
      <c r="E48" s="44">
        <f>E49</f>
        <v>430000</v>
      </c>
      <c r="F48" s="22"/>
    </row>
    <row r="49" spans="1:6" s="143" customFormat="1" ht="30" customHeight="1">
      <c r="A49" s="181"/>
      <c r="B49" s="47"/>
      <c r="C49" s="54"/>
      <c r="D49" s="47" t="s">
        <v>387</v>
      </c>
      <c r="E49" s="49">
        <v>430000</v>
      </c>
      <c r="F49" s="22"/>
    </row>
    <row r="50" spans="1:6" s="143" customFormat="1" ht="16.5" customHeight="1">
      <c r="A50" s="33"/>
      <c r="B50" s="33"/>
      <c r="C50" s="16"/>
      <c r="D50" s="33"/>
      <c r="E50" s="44">
        <f>E43+E49</f>
        <v>1010000</v>
      </c>
      <c r="F50" s="22"/>
    </row>
    <row r="51" spans="1:6" s="143" customFormat="1" ht="16.5" customHeight="1">
      <c r="A51" s="33"/>
      <c r="B51" s="33"/>
      <c r="C51" s="16"/>
      <c r="D51" s="33"/>
      <c r="E51" s="44"/>
      <c r="F51" s="22"/>
    </row>
    <row r="52" spans="1:6" s="143" customFormat="1" ht="13.5" customHeight="1">
      <c r="A52" s="27" t="s">
        <v>388</v>
      </c>
      <c r="B52" s="27"/>
      <c r="C52" s="27"/>
      <c r="D52" s="27"/>
      <c r="E52" s="27"/>
      <c r="F52" s="27"/>
    </row>
    <row r="53" spans="1:6" s="143" customFormat="1" ht="13.5" customHeight="1">
      <c r="A53" s="183">
        <v>957</v>
      </c>
      <c r="B53" s="184"/>
      <c r="C53" s="59"/>
      <c r="D53" s="58" t="s">
        <v>389</v>
      </c>
      <c r="E53" s="185">
        <v>180000</v>
      </c>
      <c r="F53" s="4"/>
    </row>
    <row r="54" spans="1:6" s="155" customFormat="1" ht="13.5" customHeight="1">
      <c r="A54" s="186">
        <v>952</v>
      </c>
      <c r="B54" s="187"/>
      <c r="C54" s="182"/>
      <c r="D54" s="47" t="s">
        <v>390</v>
      </c>
      <c r="E54" s="188">
        <v>830000</v>
      </c>
      <c r="F54" s="52"/>
    </row>
    <row r="55" spans="1:6" s="143" customFormat="1" ht="13.5" customHeight="1">
      <c r="A55" s="1"/>
      <c r="B55" s="3"/>
      <c r="C55" s="16"/>
      <c r="D55" s="33"/>
      <c r="E55" s="164">
        <f>E53+E54</f>
        <v>1010000</v>
      </c>
      <c r="F55" s="4"/>
    </row>
    <row r="56" spans="1:6" s="143" customFormat="1" ht="13.5" customHeight="1">
      <c r="A56" s="20" t="s">
        <v>391</v>
      </c>
      <c r="B56" s="20"/>
      <c r="C56" s="20"/>
      <c r="D56" s="20"/>
      <c r="E56" s="20"/>
      <c r="F56" s="20"/>
    </row>
    <row r="57" spans="1:6" s="143" customFormat="1" ht="13.5" customHeight="1">
      <c r="A57" s="3" t="s">
        <v>392</v>
      </c>
      <c r="B57" s="3"/>
      <c r="C57" s="3"/>
      <c r="D57" s="3"/>
      <c r="E57" s="3"/>
      <c r="F57" s="3"/>
    </row>
    <row r="58" spans="1:6" s="143" customFormat="1" ht="13.5" customHeight="1">
      <c r="A58" s="3" t="s">
        <v>393</v>
      </c>
      <c r="B58" s="3"/>
      <c r="C58" s="3"/>
      <c r="D58" s="3"/>
      <c r="E58" s="4"/>
      <c r="F58" s="5"/>
    </row>
    <row r="59" spans="1:6" s="143" customFormat="1" ht="13.5" customHeight="1">
      <c r="A59" s="53" t="s">
        <v>394</v>
      </c>
      <c r="B59" s="53" t="s">
        <v>395</v>
      </c>
      <c r="C59" s="48" t="s">
        <v>396</v>
      </c>
      <c r="D59" s="64" t="s">
        <v>397</v>
      </c>
      <c r="E59" s="56" t="s">
        <v>398</v>
      </c>
      <c r="F59" s="74" t="s">
        <v>399</v>
      </c>
    </row>
    <row r="60" spans="1:6" s="143" customFormat="1" ht="13.5" customHeight="1">
      <c r="A60" s="31">
        <v>754</v>
      </c>
      <c r="B60" s="58"/>
      <c r="C60" s="165"/>
      <c r="D60" s="29" t="s">
        <v>400</v>
      </c>
      <c r="E60" s="80">
        <f>E61</f>
        <v>8300</v>
      </c>
      <c r="F60" s="81">
        <f>F61</f>
        <v>8300</v>
      </c>
    </row>
    <row r="61" spans="1:6" s="143" customFormat="1" ht="13.5" customHeight="1">
      <c r="A61" s="35"/>
      <c r="B61" s="35">
        <v>75412</v>
      </c>
      <c r="C61" s="2"/>
      <c r="D61" s="33" t="s">
        <v>401</v>
      </c>
      <c r="E61" s="78">
        <f>E62+E63</f>
        <v>8300</v>
      </c>
      <c r="F61" s="4">
        <f>F62+F63</f>
        <v>8300</v>
      </c>
    </row>
    <row r="62" spans="1:6" s="143" customFormat="1" ht="13.5" customHeight="1">
      <c r="A62" s="35"/>
      <c r="B62" s="33"/>
      <c r="C62" s="16" t="s">
        <v>402</v>
      </c>
      <c r="D62" s="33" t="s">
        <v>403</v>
      </c>
      <c r="E62" s="78"/>
      <c r="F62" s="4">
        <v>8300</v>
      </c>
    </row>
    <row r="63" spans="1:6" s="143" customFormat="1" ht="13.5" customHeight="1">
      <c r="A63" s="46"/>
      <c r="B63" s="47"/>
      <c r="C63" s="54" t="s">
        <v>404</v>
      </c>
      <c r="D63" s="47" t="s">
        <v>405</v>
      </c>
      <c r="E63" s="79">
        <v>8300</v>
      </c>
      <c r="F63" s="56"/>
    </row>
    <row r="64" spans="1:6" s="143" customFormat="1" ht="13.5" customHeight="1">
      <c r="A64" s="50"/>
      <c r="B64" s="50"/>
      <c r="C64" s="51"/>
      <c r="D64" s="27"/>
      <c r="E64" s="52">
        <f>E60</f>
        <v>8300</v>
      </c>
      <c r="F64" s="52">
        <f>F60</f>
        <v>8300</v>
      </c>
    </row>
    <row r="65" spans="1:6" s="143" customFormat="1" ht="13.5" customHeight="1">
      <c r="A65" s="20"/>
      <c r="B65" s="20"/>
      <c r="C65" s="166"/>
      <c r="D65" s="1"/>
      <c r="E65" s="4"/>
      <c r="F65" s="22"/>
    </row>
    <row r="66" spans="1:6" s="143" customFormat="1" ht="13.5" customHeight="1">
      <c r="A66" s="20" t="s">
        <v>406</v>
      </c>
      <c r="B66" s="20"/>
      <c r="C66" s="20"/>
      <c r="D66" s="20"/>
      <c r="E66" s="20"/>
      <c r="F66" s="20"/>
    </row>
    <row r="67" spans="1:6" s="143" customFormat="1" ht="46.5" customHeight="1">
      <c r="A67" s="57" t="s">
        <v>407</v>
      </c>
      <c r="B67" s="57"/>
      <c r="C67" s="57"/>
      <c r="D67" s="57"/>
      <c r="E67" s="57"/>
      <c r="F67" s="57"/>
    </row>
    <row r="68" spans="1:6" s="143" customFormat="1" ht="14.25" customHeight="1">
      <c r="A68" s="57"/>
      <c r="B68" s="57"/>
      <c r="C68" s="119"/>
      <c r="D68" s="57"/>
      <c r="E68" s="120"/>
      <c r="F68" s="121"/>
    </row>
    <row r="69" spans="1:6" s="143" customFormat="1" ht="13.5" customHeight="1">
      <c r="A69" s="20" t="s">
        <v>408</v>
      </c>
      <c r="B69" s="20"/>
      <c r="C69" s="20"/>
      <c r="D69" s="20"/>
      <c r="E69" s="20"/>
      <c r="F69" s="20"/>
    </row>
    <row r="70" spans="1:6" s="143" customFormat="1" ht="30.75" customHeight="1">
      <c r="A70" s="88" t="s">
        <v>409</v>
      </c>
      <c r="B70" s="88"/>
      <c r="C70" s="88"/>
      <c r="D70" s="88"/>
      <c r="E70" s="88"/>
      <c r="F70" s="88"/>
    </row>
    <row r="71" spans="1:6" s="143" customFormat="1" ht="30.75" customHeight="1">
      <c r="A71" s="57" t="s">
        <v>410</v>
      </c>
      <c r="B71" s="57"/>
      <c r="C71" s="57"/>
      <c r="D71" s="57"/>
      <c r="E71" s="57"/>
      <c r="F71" s="57"/>
    </row>
    <row r="72" spans="1:6" s="143" customFormat="1" ht="30.75" customHeight="1">
      <c r="A72" s="57" t="s">
        <v>411</v>
      </c>
      <c r="B72" s="57"/>
      <c r="C72" s="57"/>
      <c r="D72" s="57"/>
      <c r="E72" s="57"/>
      <c r="F72" s="57"/>
    </row>
    <row r="73" spans="1:6" s="143" customFormat="1" ht="30" customHeight="1">
      <c r="A73" s="122" t="s">
        <v>412</v>
      </c>
      <c r="B73" s="122"/>
      <c r="C73" s="122"/>
      <c r="D73" s="122"/>
      <c r="E73" s="122"/>
      <c r="F73" s="122"/>
    </row>
    <row r="74" spans="1:6" s="143" customFormat="1" ht="30" customHeight="1">
      <c r="A74" s="57" t="s">
        <v>413</v>
      </c>
      <c r="B74" s="57"/>
      <c r="C74" s="57"/>
      <c r="D74" s="57"/>
      <c r="E74" s="57"/>
      <c r="F74" s="57"/>
    </row>
    <row r="75" spans="1:6" s="143" customFormat="1" ht="12.75" customHeight="1">
      <c r="A75" s="57" t="s">
        <v>414</v>
      </c>
      <c r="B75" s="57"/>
      <c r="C75" s="57"/>
      <c r="D75" s="57"/>
      <c r="E75" s="57"/>
      <c r="F75" s="57"/>
    </row>
    <row r="76" spans="1:6" s="143" customFormat="1" ht="27.75" customHeight="1">
      <c r="A76" s="57" t="s">
        <v>415</v>
      </c>
      <c r="B76" s="57"/>
      <c r="C76" s="57"/>
      <c r="D76" s="57"/>
      <c r="E76" s="57"/>
      <c r="F76" s="57"/>
    </row>
    <row r="77" spans="1:6" s="143" customFormat="1" ht="24.75" customHeight="1">
      <c r="A77" s="122" t="s">
        <v>416</v>
      </c>
      <c r="B77" s="122"/>
      <c r="C77" s="122"/>
      <c r="D77" s="122"/>
      <c r="E77" s="122"/>
      <c r="F77" s="122"/>
    </row>
    <row r="78" spans="1:6" s="143" customFormat="1" ht="13.5" customHeight="1">
      <c r="A78" s="57"/>
      <c r="B78" s="57"/>
      <c r="C78" s="130"/>
      <c r="D78" s="57"/>
      <c r="E78" s="120"/>
      <c r="F78" s="121"/>
    </row>
    <row r="79" spans="1:6" s="143" customFormat="1" ht="13.5" customHeight="1">
      <c r="A79" s="20" t="s">
        <v>417</v>
      </c>
      <c r="B79" s="20"/>
      <c r="C79" s="20"/>
      <c r="D79" s="20"/>
      <c r="E79" s="20"/>
      <c r="F79" s="20"/>
    </row>
    <row r="80" spans="1:6" s="143" customFormat="1" ht="13.5" customHeight="1">
      <c r="A80" s="167" t="s">
        <v>418</v>
      </c>
      <c r="B80" s="167"/>
      <c r="C80" s="167"/>
      <c r="D80" s="167"/>
      <c r="E80" s="167"/>
      <c r="F80" s="167"/>
    </row>
    <row r="81" spans="1:6" s="143" customFormat="1" ht="13.5" customHeight="1">
      <c r="A81" s="171" t="s">
        <v>419</v>
      </c>
      <c r="B81" s="171"/>
      <c r="C81" s="171"/>
      <c r="D81" s="171"/>
      <c r="E81" s="171"/>
      <c r="F81" s="171"/>
    </row>
    <row r="82" spans="1:6" s="143" customFormat="1" ht="13.5" customHeight="1">
      <c r="A82" s="43" t="s">
        <v>420</v>
      </c>
      <c r="B82" s="43"/>
      <c r="C82" s="43"/>
      <c r="D82" s="43"/>
      <c r="E82" s="43"/>
      <c r="F82" s="43"/>
    </row>
  </sheetData>
  <mergeCells count="31">
    <mergeCell ref="A1:F1"/>
    <mergeCell ref="A2:F2"/>
    <mergeCell ref="A3:F3"/>
    <mergeCell ref="A5:F5"/>
    <mergeCell ref="A7:F7"/>
    <mergeCell ref="A9:F9"/>
    <mergeCell ref="A10:F10"/>
    <mergeCell ref="A11:D11"/>
    <mergeCell ref="A23:D23"/>
    <mergeCell ref="A36:F36"/>
    <mergeCell ref="A38:F38"/>
    <mergeCell ref="A39:D39"/>
    <mergeCell ref="A52:F52"/>
    <mergeCell ref="A56:F56"/>
    <mergeCell ref="A57:F57"/>
    <mergeCell ref="A58:D58"/>
    <mergeCell ref="A66:F66"/>
    <mergeCell ref="A67:F67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9:F79"/>
    <mergeCell ref="A80:F80"/>
    <mergeCell ref="A81:F81"/>
    <mergeCell ref="A82:F82"/>
  </mergeCells>
  <printOptions/>
  <pageMargins left="0.2798611111111111" right="0.4201388888888889" top="0.3298611111111111" bottom="0.5097222222222222" header="0.25972222222222224" footer="0.4701388888888889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6">
      <selection activeCell="C15" sqref="C15"/>
    </sheetView>
  </sheetViews>
  <sheetFormatPr defaultColWidth="9.00390625" defaultRowHeight="12.75"/>
  <cols>
    <col min="1" max="1" width="4.125" style="1" customWidth="1"/>
    <col min="2" max="2" width="6.625" style="1" customWidth="1"/>
    <col min="3" max="3" width="5.125" style="34" customWidth="1"/>
    <col min="4" max="4" width="55.75390625" style="3" customWidth="1"/>
    <col min="5" max="5" width="12.875" style="4" customWidth="1"/>
    <col min="6" max="6" width="11.75390625" style="5" customWidth="1"/>
    <col min="7" max="7" width="10.625" style="143" customWidth="1"/>
    <col min="8" max="256" width="9.125" style="143" customWidth="1"/>
  </cols>
  <sheetData>
    <row r="1" spans="1:6" s="143" customFormat="1" ht="13.5" customHeight="1">
      <c r="A1" s="144" t="s">
        <v>421</v>
      </c>
      <c r="B1" s="144"/>
      <c r="C1" s="144"/>
      <c r="D1" s="144"/>
      <c r="E1" s="144"/>
      <c r="F1" s="144"/>
    </row>
    <row r="2" spans="1:6" s="143" customFormat="1" ht="13.5" customHeight="1">
      <c r="A2" s="144" t="s">
        <v>422</v>
      </c>
      <c r="B2" s="144"/>
      <c r="C2" s="144"/>
      <c r="D2" s="144"/>
      <c r="E2" s="144"/>
      <c r="F2" s="144"/>
    </row>
    <row r="3" spans="1:6" s="143" customFormat="1" ht="13.5" customHeight="1">
      <c r="A3" s="144" t="s">
        <v>423</v>
      </c>
      <c r="B3" s="144"/>
      <c r="C3" s="144"/>
      <c r="D3" s="144"/>
      <c r="E3" s="144"/>
      <c r="F3" s="144"/>
    </row>
    <row r="4" spans="1:6" s="143" customFormat="1" ht="21.75" customHeight="1">
      <c r="A4" s="144"/>
      <c r="B4" s="144"/>
      <c r="C4" s="28"/>
      <c r="D4" s="144"/>
      <c r="E4" s="145"/>
      <c r="F4" s="146"/>
    </row>
    <row r="5" spans="1:6" s="143" customFormat="1" ht="13.5" customHeight="1">
      <c r="A5" s="147" t="s">
        <v>424</v>
      </c>
      <c r="B5" s="147"/>
      <c r="C5" s="147"/>
      <c r="D5" s="147"/>
      <c r="E5" s="147"/>
      <c r="F5" s="147"/>
    </row>
    <row r="6" spans="1:6" s="143" customFormat="1" ht="23.25" customHeight="1">
      <c r="A6" s="15"/>
      <c r="B6" s="15"/>
      <c r="C6" s="37"/>
      <c r="D6" s="15"/>
      <c r="E6" s="17"/>
      <c r="F6" s="18"/>
    </row>
    <row r="7" spans="1:6" s="143" customFormat="1" ht="54.75" customHeight="1">
      <c r="A7" s="15" t="s">
        <v>425</v>
      </c>
      <c r="B7" s="15"/>
      <c r="C7" s="15"/>
      <c r="D7" s="15"/>
      <c r="E7" s="15"/>
      <c r="F7" s="15"/>
    </row>
    <row r="8" spans="1:6" s="143" customFormat="1" ht="25.5" customHeight="1">
      <c r="A8" s="15"/>
      <c r="B8" s="15"/>
      <c r="C8" s="19"/>
      <c r="D8" s="15"/>
      <c r="E8" s="17"/>
      <c r="F8" s="18"/>
    </row>
    <row r="9" spans="1:6" s="143" customFormat="1" ht="13.5" customHeight="1">
      <c r="A9" s="20" t="s">
        <v>426</v>
      </c>
      <c r="B9" s="20"/>
      <c r="C9" s="20"/>
      <c r="D9" s="20"/>
      <c r="E9" s="20"/>
      <c r="F9" s="20"/>
    </row>
    <row r="10" spans="1:6" s="143" customFormat="1" ht="13.5" customHeight="1">
      <c r="A10" s="23" t="s">
        <v>427</v>
      </c>
      <c r="B10" s="23"/>
      <c r="C10" s="23"/>
      <c r="D10" s="23"/>
      <c r="E10" s="23"/>
      <c r="F10" s="23"/>
    </row>
    <row r="11" spans="1:6" s="143" customFormat="1" ht="13.5" customHeight="1">
      <c r="A11" s="27" t="s">
        <v>428</v>
      </c>
      <c r="B11" s="27"/>
      <c r="C11" s="27"/>
      <c r="D11" s="27"/>
      <c r="E11" s="4"/>
      <c r="F11" s="26"/>
    </row>
    <row r="12" spans="1:6" s="143" customFormat="1" ht="13.5" customHeight="1">
      <c r="A12" s="1" t="s">
        <v>429</v>
      </c>
      <c r="B12" s="1" t="s">
        <v>430</v>
      </c>
      <c r="C12" s="34" t="s">
        <v>431</v>
      </c>
      <c r="D12" s="3" t="s">
        <v>432</v>
      </c>
      <c r="E12" s="4" t="s">
        <v>433</v>
      </c>
      <c r="F12" s="26"/>
    </row>
    <row r="13" spans="1:6" s="143" customFormat="1" ht="13.5" customHeight="1">
      <c r="A13" s="61">
        <v>630</v>
      </c>
      <c r="B13" s="183"/>
      <c r="C13" s="189"/>
      <c r="D13" s="29" t="s">
        <v>434</v>
      </c>
      <c r="E13" s="190">
        <v>62283.98</v>
      </c>
      <c r="F13" s="26"/>
    </row>
    <row r="14" spans="1:6" s="143" customFormat="1" ht="13.5" customHeight="1">
      <c r="A14" s="1"/>
      <c r="B14" s="1">
        <v>63001</v>
      </c>
      <c r="C14" s="34"/>
      <c r="D14" s="33" t="s">
        <v>435</v>
      </c>
      <c r="E14" s="191">
        <f>E13</f>
        <v>62283.98</v>
      </c>
      <c r="F14" s="26"/>
    </row>
    <row r="15" spans="1:6" s="143" customFormat="1" ht="13.5" customHeight="1">
      <c r="A15" s="53"/>
      <c r="B15" s="53"/>
      <c r="C15" s="48" t="s">
        <v>436</v>
      </c>
      <c r="D15" s="47" t="s">
        <v>437</v>
      </c>
      <c r="E15" s="192">
        <f>E14</f>
        <v>62283.98</v>
      </c>
      <c r="F15" s="26"/>
    </row>
    <row r="16" spans="1:6" s="155" customFormat="1" ht="13.5" customHeight="1">
      <c r="A16" s="50">
        <v>750</v>
      </c>
      <c r="B16" s="50"/>
      <c r="C16" s="28"/>
      <c r="D16" s="27" t="s">
        <v>438</v>
      </c>
      <c r="E16" s="52">
        <f>E17</f>
        <v>3880</v>
      </c>
      <c r="F16" s="154"/>
    </row>
    <row r="17" spans="1:6" s="143" customFormat="1" ht="13.5" customHeight="1">
      <c r="A17" s="1"/>
      <c r="B17" s="1">
        <v>75095</v>
      </c>
      <c r="C17" s="34"/>
      <c r="D17" s="3" t="s">
        <v>439</v>
      </c>
      <c r="E17" s="4">
        <f>E18</f>
        <v>3880</v>
      </c>
      <c r="F17" s="26"/>
    </row>
    <row r="18" spans="1:6" s="143" customFormat="1" ht="13.5" customHeight="1">
      <c r="A18" s="1"/>
      <c r="B18" s="1"/>
      <c r="C18" s="150" t="s">
        <v>440</v>
      </c>
      <c r="D18" s="55" t="s">
        <v>441</v>
      </c>
      <c r="E18" s="4">
        <v>3880</v>
      </c>
      <c r="F18" s="26"/>
    </row>
    <row r="19" spans="1:6" s="143" customFormat="1" ht="27.75" customHeight="1">
      <c r="A19" s="29">
        <v>756</v>
      </c>
      <c r="B19" s="29"/>
      <c r="C19" s="30"/>
      <c r="D19" s="193" t="s">
        <v>442</v>
      </c>
      <c r="E19" s="32">
        <f>E20+E22</f>
        <v>35000</v>
      </c>
      <c r="F19" s="26"/>
    </row>
    <row r="20" spans="1:6" s="143" customFormat="1" ht="27.75" customHeight="1">
      <c r="A20" s="75"/>
      <c r="B20" s="33">
        <v>75616</v>
      </c>
      <c r="C20" s="37"/>
      <c r="D20" s="57" t="s">
        <v>443</v>
      </c>
      <c r="E20" s="36">
        <f>E21</f>
        <v>10000</v>
      </c>
      <c r="F20" s="26"/>
    </row>
    <row r="21" spans="1:6" s="143" customFormat="1" ht="16.5" customHeight="1">
      <c r="A21" s="75"/>
      <c r="B21" s="33"/>
      <c r="C21" s="37" t="s">
        <v>444</v>
      </c>
      <c r="D21" s="35" t="s">
        <v>445</v>
      </c>
      <c r="E21" s="36">
        <v>10000</v>
      </c>
      <c r="F21" s="26"/>
    </row>
    <row r="22" spans="1:6" s="143" customFormat="1" ht="15" customHeight="1">
      <c r="A22" s="75"/>
      <c r="B22" s="33">
        <v>75618</v>
      </c>
      <c r="C22" s="37"/>
      <c r="D22" s="35" t="s">
        <v>446</v>
      </c>
      <c r="E22" s="36">
        <f>E23</f>
        <v>25000</v>
      </c>
      <c r="F22" s="26"/>
    </row>
    <row r="23" spans="1:6" s="143" customFormat="1" ht="13.5" customHeight="1">
      <c r="A23" s="47"/>
      <c r="B23" s="47"/>
      <c r="C23" s="150" t="s">
        <v>447</v>
      </c>
      <c r="D23" s="46" t="s">
        <v>448</v>
      </c>
      <c r="E23" s="151">
        <v>25000</v>
      </c>
      <c r="F23" s="26"/>
    </row>
    <row r="24" spans="1:6" s="143" customFormat="1" ht="13.5" customHeight="1">
      <c r="A24" s="1"/>
      <c r="B24" s="1"/>
      <c r="C24" s="34"/>
      <c r="D24" s="3"/>
      <c r="E24" s="194">
        <f>E19+E16+E15</f>
        <v>101163.98000000001</v>
      </c>
      <c r="F24" s="5"/>
    </row>
    <row r="25" spans="1:6" s="143" customFormat="1" ht="13.5" customHeight="1">
      <c r="A25" s="27" t="s">
        <v>449</v>
      </c>
      <c r="B25" s="27"/>
      <c r="C25" s="27"/>
      <c r="D25" s="27"/>
      <c r="E25" s="4"/>
      <c r="F25" s="5"/>
    </row>
    <row r="26" spans="1:6" s="143" customFormat="1" ht="13.5" customHeight="1">
      <c r="A26" s="53" t="s">
        <v>450</v>
      </c>
      <c r="B26" s="53" t="s">
        <v>451</v>
      </c>
      <c r="C26" s="195" t="s">
        <v>452</v>
      </c>
      <c r="D26" s="64" t="s">
        <v>453</v>
      </c>
      <c r="E26" s="56" t="s">
        <v>454</v>
      </c>
      <c r="F26" s="5"/>
    </row>
    <row r="27" spans="1:6" s="143" customFormat="1" ht="13.5" customHeight="1">
      <c r="A27" s="61">
        <v>630</v>
      </c>
      <c r="B27" s="183"/>
      <c r="C27" s="189"/>
      <c r="D27" s="29" t="s">
        <v>455</v>
      </c>
      <c r="E27" s="190">
        <v>62283.98</v>
      </c>
      <c r="F27" s="5"/>
    </row>
    <row r="28" spans="1:6" s="143" customFormat="1" ht="13.5" customHeight="1">
      <c r="A28" s="1"/>
      <c r="B28" s="1">
        <v>63001</v>
      </c>
      <c r="C28" s="34"/>
      <c r="D28" s="33" t="s">
        <v>456</v>
      </c>
      <c r="E28" s="191">
        <f>E29+E30+E31</f>
        <v>62283.979999999996</v>
      </c>
      <c r="F28" s="5"/>
    </row>
    <row r="29" spans="1:6" s="143" customFormat="1" ht="13.5" customHeight="1">
      <c r="A29" s="1"/>
      <c r="B29" s="1"/>
      <c r="C29" s="2" t="s">
        <v>457</v>
      </c>
      <c r="D29" s="33" t="s">
        <v>458</v>
      </c>
      <c r="E29" s="191">
        <v>31283.98</v>
      </c>
      <c r="F29" s="5"/>
    </row>
    <row r="30" spans="1:6" s="143" customFormat="1" ht="13.5" customHeight="1">
      <c r="A30" s="1"/>
      <c r="B30" s="1"/>
      <c r="C30" s="34" t="s">
        <v>459</v>
      </c>
      <c r="D30" s="3" t="s">
        <v>460</v>
      </c>
      <c r="E30" s="4">
        <v>30000</v>
      </c>
      <c r="F30" s="5"/>
    </row>
    <row r="31" spans="1:6" s="143" customFormat="1" ht="13.5" customHeight="1">
      <c r="A31" s="53"/>
      <c r="B31" s="53"/>
      <c r="C31" s="195" t="s">
        <v>461</v>
      </c>
      <c r="D31" s="64" t="s">
        <v>462</v>
      </c>
      <c r="E31" s="56">
        <v>1000</v>
      </c>
      <c r="F31" s="5"/>
    </row>
    <row r="32" spans="1:6" s="155" customFormat="1" ht="13.5" customHeight="1">
      <c r="A32" s="50">
        <v>750</v>
      </c>
      <c r="B32" s="50"/>
      <c r="C32" s="28"/>
      <c r="D32" s="27" t="s">
        <v>463</v>
      </c>
      <c r="E32" s="52">
        <f>E33</f>
        <v>3880</v>
      </c>
      <c r="F32" s="41"/>
    </row>
    <row r="33" spans="1:6" s="143" customFormat="1" ht="13.5" customHeight="1">
      <c r="A33" s="1"/>
      <c r="B33" s="1">
        <v>75095</v>
      </c>
      <c r="C33" s="34"/>
      <c r="D33" s="3" t="s">
        <v>464</v>
      </c>
      <c r="E33" s="4">
        <f>E34</f>
        <v>3880</v>
      </c>
      <c r="F33" s="5"/>
    </row>
    <row r="34" spans="1:6" s="143" customFormat="1" ht="13.5" customHeight="1">
      <c r="A34" s="1"/>
      <c r="B34" s="1"/>
      <c r="C34" s="34" t="s">
        <v>465</v>
      </c>
      <c r="D34" s="3" t="s">
        <v>466</v>
      </c>
      <c r="E34" s="4">
        <v>3880</v>
      </c>
      <c r="F34" s="5"/>
    </row>
    <row r="35" spans="1:6" s="155" customFormat="1" ht="13.5" customHeight="1">
      <c r="A35" s="61">
        <v>700</v>
      </c>
      <c r="B35" s="61"/>
      <c r="C35" s="196"/>
      <c r="D35" s="63" t="s">
        <v>467</v>
      </c>
      <c r="E35" s="60">
        <f>E36</f>
        <v>10000</v>
      </c>
      <c r="F35" s="41"/>
    </row>
    <row r="36" spans="1:6" s="143" customFormat="1" ht="13.5" customHeight="1">
      <c r="A36" s="1"/>
      <c r="B36" s="1">
        <v>70005</v>
      </c>
      <c r="C36" s="34"/>
      <c r="D36" s="3" t="s">
        <v>468</v>
      </c>
      <c r="E36" s="4">
        <f>E37</f>
        <v>10000</v>
      </c>
      <c r="F36" s="5"/>
    </row>
    <row r="37" spans="1:6" s="143" customFormat="1" ht="13.5" customHeight="1">
      <c r="A37" s="1"/>
      <c r="B37" s="1"/>
      <c r="C37" s="34" t="s">
        <v>469</v>
      </c>
      <c r="D37" s="3" t="s">
        <v>470</v>
      </c>
      <c r="E37" s="4">
        <f>E38</f>
        <v>10000</v>
      </c>
      <c r="F37" s="5"/>
    </row>
    <row r="38" spans="1:6" s="143" customFormat="1" ht="13.5" customHeight="1">
      <c r="A38" s="47"/>
      <c r="B38" s="47"/>
      <c r="C38" s="150"/>
      <c r="D38" s="64" t="s">
        <v>471</v>
      </c>
      <c r="E38" s="151">
        <v>10000</v>
      </c>
      <c r="F38" s="5"/>
    </row>
    <row r="39" spans="1:6" s="143" customFormat="1" ht="13.5" customHeight="1">
      <c r="A39" s="82">
        <v>921</v>
      </c>
      <c r="B39" s="75"/>
      <c r="C39" s="152"/>
      <c r="D39" s="75" t="s">
        <v>472</v>
      </c>
      <c r="E39" s="153">
        <f>E40+E43</f>
        <v>25000</v>
      </c>
      <c r="F39" s="5"/>
    </row>
    <row r="40" spans="1:6" s="143" customFormat="1" ht="13.5" customHeight="1">
      <c r="A40" s="35"/>
      <c r="B40" s="33">
        <v>92116</v>
      </c>
      <c r="C40" s="37"/>
      <c r="D40" s="33" t="s">
        <v>473</v>
      </c>
      <c r="E40" s="36">
        <f>E41</f>
        <v>15000</v>
      </c>
      <c r="F40" s="5"/>
    </row>
    <row r="41" spans="1:6" s="143" customFormat="1" ht="13.5" customHeight="1">
      <c r="A41" s="35"/>
      <c r="B41" s="33"/>
      <c r="C41" s="34" t="s">
        <v>474</v>
      </c>
      <c r="D41" s="3" t="s">
        <v>475</v>
      </c>
      <c r="E41" s="36">
        <f>E42</f>
        <v>15000</v>
      </c>
      <c r="F41" s="5"/>
    </row>
    <row r="42" spans="1:6" s="143" customFormat="1" ht="26.25" customHeight="1">
      <c r="A42" s="82"/>
      <c r="B42" s="75"/>
      <c r="C42" s="152"/>
      <c r="D42" s="33" t="s">
        <v>476</v>
      </c>
      <c r="E42" s="36">
        <v>15000</v>
      </c>
      <c r="F42" s="5"/>
    </row>
    <row r="43" spans="1:6" s="143" customFormat="1" ht="13.5" customHeight="1">
      <c r="A43" s="35"/>
      <c r="B43" s="33">
        <v>92120</v>
      </c>
      <c r="C43" s="37"/>
      <c r="D43" s="33" t="s">
        <v>477</v>
      </c>
      <c r="E43" s="36">
        <f>E44</f>
        <v>10000</v>
      </c>
      <c r="F43" s="5"/>
    </row>
    <row r="44" spans="1:6" s="143" customFormat="1" ht="13.5" customHeight="1">
      <c r="A44" s="53"/>
      <c r="B44" s="53"/>
      <c r="C44" s="150" t="s">
        <v>478</v>
      </c>
      <c r="D44" s="46" t="s">
        <v>479</v>
      </c>
      <c r="E44" s="56">
        <v>10000</v>
      </c>
      <c r="F44" s="5"/>
    </row>
    <row r="45" spans="1:6" s="143" customFormat="1" ht="13.5" customHeight="1">
      <c r="A45" s="1"/>
      <c r="B45" s="1"/>
      <c r="C45" s="34"/>
      <c r="D45" s="3"/>
      <c r="E45" s="194">
        <f>E27+E32+E35+E39</f>
        <v>101163.98000000001</v>
      </c>
      <c r="F45" s="5"/>
    </row>
    <row r="46" spans="1:6" s="143" customFormat="1" ht="13.5" customHeight="1">
      <c r="A46" s="1"/>
      <c r="B46" s="1"/>
      <c r="C46" s="34"/>
      <c r="D46" s="3"/>
      <c r="E46" s="194"/>
      <c r="F46" s="5"/>
    </row>
    <row r="47" spans="1:6" s="143" customFormat="1" ht="13.5" customHeight="1">
      <c r="A47" s="1"/>
      <c r="B47" s="1"/>
      <c r="C47" s="34"/>
      <c r="D47" s="3"/>
      <c r="E47" s="194"/>
      <c r="F47" s="5"/>
    </row>
    <row r="48" spans="1:6" s="143" customFormat="1" ht="13.5" customHeight="1">
      <c r="A48" s="1"/>
      <c r="B48" s="1"/>
      <c r="C48" s="34"/>
      <c r="D48" s="3"/>
      <c r="E48" s="194"/>
      <c r="F48" s="5"/>
    </row>
    <row r="49" spans="1:6" s="143" customFormat="1" ht="13.5" customHeight="1">
      <c r="A49" s="1"/>
      <c r="B49" s="1"/>
      <c r="C49" s="34"/>
      <c r="D49" s="3"/>
      <c r="E49" s="194"/>
      <c r="F49" s="5"/>
    </row>
    <row r="50" spans="1:6" s="143" customFormat="1" ht="13.5" customHeight="1">
      <c r="A50" s="20" t="s">
        <v>480</v>
      </c>
      <c r="B50" s="20"/>
      <c r="C50" s="20"/>
      <c r="D50" s="20"/>
      <c r="E50" s="20"/>
      <c r="F50" s="20"/>
    </row>
    <row r="51" spans="1:6" s="143" customFormat="1" ht="13.5" customHeight="1">
      <c r="A51" s="3" t="s">
        <v>481</v>
      </c>
      <c r="B51" s="3"/>
      <c r="C51" s="3"/>
      <c r="D51" s="3"/>
      <c r="E51" s="3"/>
      <c r="F51" s="3"/>
    </row>
    <row r="52" spans="1:6" s="143" customFormat="1" ht="13.5" customHeight="1">
      <c r="A52" s="3" t="s">
        <v>482</v>
      </c>
      <c r="B52" s="3"/>
      <c r="C52" s="3"/>
      <c r="D52" s="3"/>
      <c r="E52" s="4"/>
      <c r="F52" s="5"/>
    </row>
    <row r="53" spans="1:6" s="143" customFormat="1" ht="13.5" customHeight="1">
      <c r="A53" s="53" t="s">
        <v>483</v>
      </c>
      <c r="B53" s="53" t="s">
        <v>484</v>
      </c>
      <c r="C53" s="195" t="s">
        <v>485</v>
      </c>
      <c r="D53" s="64" t="s">
        <v>486</v>
      </c>
      <c r="E53" s="56" t="s">
        <v>487</v>
      </c>
      <c r="F53" s="74" t="s">
        <v>488</v>
      </c>
    </row>
    <row r="54" spans="1:6" s="143" customFormat="1" ht="13.5" customHeight="1">
      <c r="A54" s="31">
        <v>801</v>
      </c>
      <c r="B54" s="58"/>
      <c r="C54" s="30"/>
      <c r="D54" s="29" t="s">
        <v>489</v>
      </c>
      <c r="E54" s="80">
        <f>E55</f>
        <v>310000</v>
      </c>
      <c r="F54" s="60">
        <f>F55</f>
        <v>310000</v>
      </c>
    </row>
    <row r="55" spans="1:6" s="143" customFormat="1" ht="13.5" customHeight="1">
      <c r="A55" s="82"/>
      <c r="B55" s="33">
        <v>80101</v>
      </c>
      <c r="C55" s="152"/>
      <c r="D55" s="33" t="s">
        <v>490</v>
      </c>
      <c r="E55" s="78">
        <f>E56</f>
        <v>310000</v>
      </c>
      <c r="F55" s="4">
        <f>F57</f>
        <v>310000</v>
      </c>
    </row>
    <row r="56" spans="1:6" s="143" customFormat="1" ht="13.5" customHeight="1">
      <c r="A56" s="82"/>
      <c r="B56" s="33"/>
      <c r="C56" s="37">
        <v>4270</v>
      </c>
      <c r="D56" s="33" t="s">
        <v>491</v>
      </c>
      <c r="E56" s="78">
        <v>310000</v>
      </c>
      <c r="F56" s="4"/>
    </row>
    <row r="57" spans="1:6" s="143" customFormat="1" ht="13.5" customHeight="1">
      <c r="A57" s="82"/>
      <c r="B57" s="33"/>
      <c r="C57" s="34" t="s">
        <v>492</v>
      </c>
      <c r="D57" s="3" t="s">
        <v>493</v>
      </c>
      <c r="E57" s="78"/>
      <c r="F57" s="4">
        <v>310000</v>
      </c>
    </row>
    <row r="58" spans="1:6" s="143" customFormat="1" ht="13.5" customHeight="1">
      <c r="A58" s="197"/>
      <c r="B58" s="47"/>
      <c r="C58" s="150"/>
      <c r="D58" s="47" t="s">
        <v>494</v>
      </c>
      <c r="E58" s="79"/>
      <c r="F58" s="56"/>
    </row>
    <row r="59" spans="1:6" s="143" customFormat="1" ht="13.5" customHeight="1">
      <c r="A59" s="82"/>
      <c r="B59" s="33"/>
      <c r="C59" s="152"/>
      <c r="D59" s="75"/>
      <c r="E59" s="76">
        <f>E54</f>
        <v>310000</v>
      </c>
      <c r="F59" s="52">
        <f>F54</f>
        <v>310000</v>
      </c>
    </row>
    <row r="60" spans="1:6" s="143" customFormat="1" ht="13.5" customHeight="1">
      <c r="A60" s="82"/>
      <c r="B60" s="33"/>
      <c r="C60" s="152"/>
      <c r="D60" s="75"/>
      <c r="E60" s="76"/>
      <c r="F60" s="52"/>
    </row>
    <row r="61" spans="1:6" s="143" customFormat="1" ht="14.25" customHeight="1">
      <c r="A61" s="20" t="s">
        <v>495</v>
      </c>
      <c r="B61" s="20"/>
      <c r="C61" s="20"/>
      <c r="D61" s="20"/>
      <c r="E61" s="20"/>
      <c r="F61" s="20"/>
    </row>
    <row r="62" spans="1:6" s="143" customFormat="1" ht="13.5" customHeight="1">
      <c r="A62" s="88" t="s">
        <v>496</v>
      </c>
      <c r="B62" s="88"/>
      <c r="C62" s="88"/>
      <c r="D62" s="88"/>
      <c r="E62" s="88"/>
      <c r="F62" s="88"/>
    </row>
    <row r="63" spans="1:6" s="143" customFormat="1" ht="30" customHeight="1">
      <c r="A63" s="122" t="s">
        <v>497</v>
      </c>
      <c r="B63" s="122"/>
      <c r="C63" s="122"/>
      <c r="D63" s="122"/>
      <c r="E63" s="122"/>
      <c r="F63" s="122"/>
    </row>
    <row r="64" spans="1:6" s="143" customFormat="1" ht="44.25" customHeight="1">
      <c r="A64" s="122" t="s">
        <v>498</v>
      </c>
      <c r="B64" s="122"/>
      <c r="C64" s="122"/>
      <c r="D64" s="122"/>
      <c r="E64" s="122"/>
      <c r="F64" s="122"/>
    </row>
    <row r="65" spans="1:6" s="143" customFormat="1" ht="13.5" customHeight="1">
      <c r="A65" s="20" t="s">
        <v>499</v>
      </c>
      <c r="B65" s="20"/>
      <c r="C65" s="20"/>
      <c r="D65" s="20"/>
      <c r="E65" s="20"/>
      <c r="F65" s="20"/>
    </row>
    <row r="66" spans="1:6" s="143" customFormat="1" ht="13.5" customHeight="1">
      <c r="A66" s="167" t="s">
        <v>500</v>
      </c>
      <c r="B66" s="167"/>
      <c r="C66" s="167"/>
      <c r="D66" s="167"/>
      <c r="E66" s="167"/>
      <c r="F66" s="167"/>
    </row>
    <row r="67" spans="1:6" s="143" customFormat="1" ht="13.5" customHeight="1">
      <c r="A67" s="171" t="s">
        <v>501</v>
      </c>
      <c r="B67" s="171"/>
      <c r="C67" s="171"/>
      <c r="D67" s="171"/>
      <c r="E67" s="171"/>
      <c r="F67" s="171"/>
    </row>
    <row r="68" spans="1:6" s="143" customFormat="1" ht="13.5" customHeight="1">
      <c r="A68" s="43" t="s">
        <v>502</v>
      </c>
      <c r="B68" s="43"/>
      <c r="C68" s="43"/>
      <c r="D68" s="43"/>
      <c r="E68" s="43"/>
      <c r="F68" s="43"/>
    </row>
  </sheetData>
  <mergeCells count="20">
    <mergeCell ref="A1:F1"/>
    <mergeCell ref="A2:F2"/>
    <mergeCell ref="A3:F3"/>
    <mergeCell ref="A5:F5"/>
    <mergeCell ref="A7:F7"/>
    <mergeCell ref="A9:F9"/>
    <mergeCell ref="A10:F10"/>
    <mergeCell ref="A11:D11"/>
    <mergeCell ref="A25:D25"/>
    <mergeCell ref="A50:F50"/>
    <mergeCell ref="A51:F51"/>
    <mergeCell ref="A52:D52"/>
    <mergeCell ref="A61:F61"/>
    <mergeCell ref="A62:F62"/>
    <mergeCell ref="A63:F63"/>
    <mergeCell ref="A64:F64"/>
    <mergeCell ref="A65:F65"/>
    <mergeCell ref="A66:F66"/>
    <mergeCell ref="A67:F67"/>
    <mergeCell ref="A68:F68"/>
  </mergeCells>
  <printOptions/>
  <pageMargins left="0.2798611111111111" right="0.4201388888888889" top="0.3298611111111111" bottom="0.5097222222222222" header="0.25972222222222224" footer="0.4701388888888889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4.125" style="1" customWidth="1"/>
    <col min="2" max="2" width="6.625" style="1" customWidth="1"/>
    <col min="3" max="3" width="5.125" style="34" customWidth="1"/>
    <col min="4" max="4" width="55.75390625" style="3" customWidth="1"/>
    <col min="5" max="5" width="12.875" style="4" customWidth="1"/>
    <col min="6" max="6" width="11.75390625" style="5" customWidth="1"/>
    <col min="7" max="7" width="10.625" style="143" customWidth="1"/>
    <col min="8" max="256" width="9.125" style="143" customWidth="1"/>
  </cols>
  <sheetData>
    <row r="1" spans="1:6" s="143" customFormat="1" ht="13.5" customHeight="1">
      <c r="A1" s="144" t="s">
        <v>503</v>
      </c>
      <c r="B1" s="144"/>
      <c r="C1" s="144"/>
      <c r="D1" s="144"/>
      <c r="E1" s="144"/>
      <c r="F1" s="144"/>
    </row>
    <row r="2" spans="1:6" s="143" customFormat="1" ht="13.5" customHeight="1">
      <c r="A2" s="144" t="s">
        <v>504</v>
      </c>
      <c r="B2" s="144"/>
      <c r="C2" s="144"/>
      <c r="D2" s="144"/>
      <c r="E2" s="144"/>
      <c r="F2" s="144"/>
    </row>
    <row r="3" spans="1:6" s="143" customFormat="1" ht="13.5" customHeight="1">
      <c r="A3" s="144" t="s">
        <v>505</v>
      </c>
      <c r="B3" s="144"/>
      <c r="C3" s="144"/>
      <c r="D3" s="144"/>
      <c r="E3" s="144"/>
      <c r="F3" s="144"/>
    </row>
    <row r="4" spans="1:6" s="143" customFormat="1" ht="13.5" customHeight="1">
      <c r="A4" s="144"/>
      <c r="B4" s="144"/>
      <c r="C4" s="28"/>
      <c r="D4" s="144"/>
      <c r="E4" s="145"/>
      <c r="F4" s="146"/>
    </row>
    <row r="5" spans="1:6" s="143" customFormat="1" ht="13.5" customHeight="1">
      <c r="A5" s="147" t="s">
        <v>506</v>
      </c>
      <c r="B5" s="147"/>
      <c r="C5" s="147"/>
      <c r="D5" s="147"/>
      <c r="E5" s="147"/>
      <c r="F5" s="147"/>
    </row>
    <row r="6" spans="1:6" s="143" customFormat="1" ht="14.25" customHeight="1">
      <c r="A6" s="15"/>
      <c r="B6" s="15"/>
      <c r="C6" s="37"/>
      <c r="D6" s="15"/>
      <c r="E6" s="17"/>
      <c r="F6" s="18"/>
    </row>
    <row r="7" spans="1:6" s="143" customFormat="1" ht="54.75" customHeight="1">
      <c r="A7" s="15" t="s">
        <v>507</v>
      </c>
      <c r="B7" s="15"/>
      <c r="C7" s="15"/>
      <c r="D7" s="15"/>
      <c r="E7" s="15"/>
      <c r="F7" s="15"/>
    </row>
    <row r="8" spans="1:6" s="143" customFormat="1" ht="15.75" customHeight="1">
      <c r="A8" s="15"/>
      <c r="B8" s="15"/>
      <c r="C8" s="19"/>
      <c r="D8" s="15"/>
      <c r="E8" s="17"/>
      <c r="F8" s="18"/>
    </row>
    <row r="9" spans="1:6" s="143" customFormat="1" ht="13.5" customHeight="1">
      <c r="A9" s="20" t="s">
        <v>508</v>
      </c>
      <c r="B9" s="20"/>
      <c r="C9" s="20"/>
      <c r="D9" s="20"/>
      <c r="E9" s="20"/>
      <c r="F9" s="20"/>
    </row>
    <row r="10" spans="1:6" s="143" customFormat="1" ht="13.5" customHeight="1">
      <c r="A10" s="23" t="s">
        <v>509</v>
      </c>
      <c r="B10" s="23"/>
      <c r="C10" s="23"/>
      <c r="D10" s="23"/>
      <c r="E10" s="23"/>
      <c r="F10" s="23"/>
    </row>
    <row r="11" spans="1:6" s="143" customFormat="1" ht="13.5" customHeight="1">
      <c r="A11" s="27" t="s">
        <v>510</v>
      </c>
      <c r="B11" s="27"/>
      <c r="C11" s="27"/>
      <c r="D11" s="27"/>
      <c r="E11" s="4"/>
      <c r="F11" s="26"/>
    </row>
    <row r="12" spans="1:6" s="143" customFormat="1" ht="13.5" customHeight="1">
      <c r="A12" s="1" t="s">
        <v>511</v>
      </c>
      <c r="B12" s="1" t="s">
        <v>512</v>
      </c>
      <c r="C12" s="34" t="s">
        <v>513</v>
      </c>
      <c r="D12" s="3" t="s">
        <v>514</v>
      </c>
      <c r="E12" s="4" t="s">
        <v>515</v>
      </c>
      <c r="F12" s="26"/>
    </row>
    <row r="13" spans="1:6" s="143" customFormat="1" ht="13.5" customHeight="1">
      <c r="A13" s="198" t="s">
        <v>516</v>
      </c>
      <c r="B13" s="183"/>
      <c r="C13" s="189"/>
      <c r="D13" s="29" t="s">
        <v>517</v>
      </c>
      <c r="E13" s="60">
        <f>E14</f>
        <v>49000</v>
      </c>
      <c r="F13" s="26"/>
    </row>
    <row r="14" spans="1:6" s="143" customFormat="1" ht="13.5" customHeight="1">
      <c r="A14" s="1"/>
      <c r="B14" s="166" t="s">
        <v>518</v>
      </c>
      <c r="C14" s="34"/>
      <c r="D14" s="33" t="s">
        <v>519</v>
      </c>
      <c r="E14" s="4">
        <f>E15</f>
        <v>49000</v>
      </c>
      <c r="F14" s="26"/>
    </row>
    <row r="15" spans="1:6" s="143" customFormat="1" ht="13.5" customHeight="1">
      <c r="A15" s="53"/>
      <c r="B15" s="53"/>
      <c r="C15" s="48" t="s">
        <v>520</v>
      </c>
      <c r="D15" s="47" t="s">
        <v>521</v>
      </c>
      <c r="E15" s="56">
        <v>49000</v>
      </c>
      <c r="F15" s="26"/>
    </row>
    <row r="16" spans="1:6" s="155" customFormat="1" ht="13.5" customHeight="1">
      <c r="A16" s="50">
        <v>700</v>
      </c>
      <c r="B16" s="50"/>
      <c r="C16" s="51"/>
      <c r="D16" s="63" t="s">
        <v>522</v>
      </c>
      <c r="E16" s="52">
        <f>E17</f>
        <v>10000</v>
      </c>
      <c r="F16" s="154"/>
    </row>
    <row r="17" spans="1:6" s="143" customFormat="1" ht="13.5" customHeight="1">
      <c r="A17" s="1"/>
      <c r="B17" s="1">
        <v>70005</v>
      </c>
      <c r="C17" s="2"/>
      <c r="D17" s="3" t="s">
        <v>523</v>
      </c>
      <c r="E17" s="4">
        <f>E18</f>
        <v>10000</v>
      </c>
      <c r="F17" s="26"/>
    </row>
    <row r="18" spans="1:6" s="143" customFormat="1" ht="13.5" customHeight="1">
      <c r="A18" s="1"/>
      <c r="B18" s="1"/>
      <c r="C18" s="48" t="s">
        <v>524</v>
      </c>
      <c r="D18" s="47" t="s">
        <v>525</v>
      </c>
      <c r="E18" s="4">
        <v>10000</v>
      </c>
      <c r="F18" s="26"/>
    </row>
    <row r="19" spans="1:6" s="143" customFormat="1" ht="27.75" customHeight="1">
      <c r="A19" s="29">
        <v>756</v>
      </c>
      <c r="B19" s="29"/>
      <c r="C19" s="30"/>
      <c r="D19" s="193" t="s">
        <v>526</v>
      </c>
      <c r="E19" s="32">
        <f>E20</f>
        <v>257164</v>
      </c>
      <c r="F19" s="26"/>
    </row>
    <row r="20" spans="1:6" s="143" customFormat="1" ht="27.75" customHeight="1">
      <c r="A20" s="75"/>
      <c r="B20" s="33">
        <v>75615</v>
      </c>
      <c r="C20" s="37"/>
      <c r="D20" s="57" t="s">
        <v>527</v>
      </c>
      <c r="E20" s="36">
        <f>E21</f>
        <v>257164</v>
      </c>
      <c r="F20" s="26"/>
    </row>
    <row r="21" spans="1:6" s="143" customFormat="1" ht="15.75" customHeight="1">
      <c r="A21" s="181"/>
      <c r="B21" s="47"/>
      <c r="C21" s="150" t="s">
        <v>528</v>
      </c>
      <c r="D21" s="46" t="s">
        <v>529</v>
      </c>
      <c r="E21" s="151">
        <v>257164</v>
      </c>
      <c r="F21" s="26"/>
    </row>
    <row r="22" spans="1:6" s="143" customFormat="1" ht="13.5" customHeight="1">
      <c r="A22" s="29">
        <v>801</v>
      </c>
      <c r="B22" s="58"/>
      <c r="C22" s="199"/>
      <c r="D22" s="31" t="s">
        <v>530</v>
      </c>
      <c r="E22" s="32">
        <f>E23</f>
        <v>108450</v>
      </c>
      <c r="F22" s="26"/>
    </row>
    <row r="23" spans="1:6" s="143" customFormat="1" ht="14.25" customHeight="1">
      <c r="A23" s="75"/>
      <c r="B23" s="33">
        <v>80101</v>
      </c>
      <c r="C23" s="37"/>
      <c r="D23" s="35" t="s">
        <v>531</v>
      </c>
      <c r="E23" s="36">
        <f>E24+E25</f>
        <v>108450</v>
      </c>
      <c r="F23" s="26"/>
    </row>
    <row r="24" spans="1:6" s="143" customFormat="1" ht="14.25" customHeight="1">
      <c r="A24" s="75"/>
      <c r="B24" s="33"/>
      <c r="C24" s="37" t="s">
        <v>532</v>
      </c>
      <c r="D24" s="35" t="s">
        <v>533</v>
      </c>
      <c r="E24" s="36">
        <v>95200</v>
      </c>
      <c r="F24" s="26"/>
    </row>
    <row r="25" spans="1:6" s="143" customFormat="1" ht="13.5" customHeight="1">
      <c r="A25" s="53"/>
      <c r="B25" s="53"/>
      <c r="C25" s="195" t="s">
        <v>534</v>
      </c>
      <c r="D25" s="64" t="s">
        <v>535</v>
      </c>
      <c r="E25" s="56">
        <v>13250</v>
      </c>
      <c r="F25" s="5"/>
    </row>
    <row r="26" spans="1:6" s="143" customFormat="1" ht="13.5" customHeight="1">
      <c r="A26" s="183">
        <v>926</v>
      </c>
      <c r="B26" s="183"/>
      <c r="C26" s="189"/>
      <c r="D26" s="63" t="s">
        <v>536</v>
      </c>
      <c r="E26" s="81">
        <f>E27</f>
        <v>61760</v>
      </c>
      <c r="F26" s="5"/>
    </row>
    <row r="27" spans="1:6" s="143" customFormat="1" ht="13.5" customHeight="1">
      <c r="A27" s="1"/>
      <c r="B27" s="1">
        <v>92605</v>
      </c>
      <c r="C27" s="34"/>
      <c r="D27" s="3" t="s">
        <v>537</v>
      </c>
      <c r="E27" s="4">
        <f>E28</f>
        <v>61760</v>
      </c>
      <c r="F27" s="5"/>
    </row>
    <row r="28" spans="1:6" s="143" customFormat="1" ht="13.5" customHeight="1">
      <c r="A28" s="53"/>
      <c r="B28" s="53"/>
      <c r="C28" s="48" t="s">
        <v>538</v>
      </c>
      <c r="D28" s="47" t="s">
        <v>539</v>
      </c>
      <c r="E28" s="56">
        <v>61760</v>
      </c>
      <c r="F28" s="5"/>
    </row>
    <row r="29" spans="1:6" s="143" customFormat="1" ht="13.5" customHeight="1">
      <c r="A29" s="1"/>
      <c r="B29" s="1"/>
      <c r="C29" s="34"/>
      <c r="D29" s="3"/>
      <c r="E29" s="52">
        <f>E13+E16+E19+E22+E26</f>
        <v>486374</v>
      </c>
      <c r="F29" s="5"/>
    </row>
    <row r="30" spans="1:6" s="143" customFormat="1" ht="53.25" customHeight="1">
      <c r="A30" s="27" t="s">
        <v>540</v>
      </c>
      <c r="B30" s="27"/>
      <c r="C30" s="27"/>
      <c r="D30" s="27"/>
      <c r="E30" s="4"/>
      <c r="F30" s="5"/>
    </row>
    <row r="31" spans="1:6" s="143" customFormat="1" ht="13.5" customHeight="1">
      <c r="A31" s="53" t="s">
        <v>541</v>
      </c>
      <c r="B31" s="53" t="s">
        <v>542</v>
      </c>
      <c r="C31" s="195" t="s">
        <v>543</v>
      </c>
      <c r="D31" s="64" t="s">
        <v>544</v>
      </c>
      <c r="E31" s="56" t="s">
        <v>545</v>
      </c>
      <c r="F31" s="5"/>
    </row>
    <row r="32" spans="1:6" s="143" customFormat="1" ht="13.5" customHeight="1">
      <c r="A32" s="198" t="s">
        <v>546</v>
      </c>
      <c r="B32" s="200"/>
      <c r="C32" s="189"/>
      <c r="D32" s="29" t="s">
        <v>547</v>
      </c>
      <c r="E32" s="60">
        <f>E33</f>
        <v>8000</v>
      </c>
      <c r="F32" s="5"/>
    </row>
    <row r="33" spans="1:6" s="143" customFormat="1" ht="13.5" customHeight="1">
      <c r="A33" s="166"/>
      <c r="B33" s="166" t="s">
        <v>548</v>
      </c>
      <c r="C33" s="34"/>
      <c r="D33" s="33" t="s">
        <v>549</v>
      </c>
      <c r="E33" s="4">
        <f>E34</f>
        <v>8000</v>
      </c>
      <c r="F33" s="5"/>
    </row>
    <row r="34" spans="1:6" s="143" customFormat="1" ht="13.5" customHeight="1">
      <c r="A34" s="53"/>
      <c r="B34" s="53"/>
      <c r="C34" s="48" t="s">
        <v>550</v>
      </c>
      <c r="D34" s="47" t="s">
        <v>551</v>
      </c>
      <c r="E34" s="56">
        <v>8000</v>
      </c>
      <c r="F34" s="5"/>
    </row>
    <row r="35" spans="1:6" s="143" customFormat="1" ht="13.5" customHeight="1">
      <c r="A35" s="61">
        <v>630</v>
      </c>
      <c r="B35" s="183"/>
      <c r="C35" s="189"/>
      <c r="D35" s="29" t="s">
        <v>552</v>
      </c>
      <c r="E35" s="60">
        <f>E36</f>
        <v>43800</v>
      </c>
      <c r="F35" s="5"/>
    </row>
    <row r="36" spans="1:6" s="143" customFormat="1" ht="13.5" customHeight="1">
      <c r="A36" s="1"/>
      <c r="B36" s="1">
        <v>63001</v>
      </c>
      <c r="C36" s="34"/>
      <c r="D36" s="33" t="s">
        <v>553</v>
      </c>
      <c r="E36" s="4">
        <f>E37</f>
        <v>43800</v>
      </c>
      <c r="F36" s="5"/>
    </row>
    <row r="37" spans="1:6" s="143" customFormat="1" ht="13.5" customHeight="1">
      <c r="A37" s="1"/>
      <c r="B37" s="1"/>
      <c r="C37" s="34" t="s">
        <v>554</v>
      </c>
      <c r="D37" s="33" t="s">
        <v>555</v>
      </c>
      <c r="E37" s="4">
        <v>43800</v>
      </c>
      <c r="F37" s="5"/>
    </row>
    <row r="38" spans="1:6" s="155" customFormat="1" ht="13.5" customHeight="1">
      <c r="A38" s="61">
        <v>400</v>
      </c>
      <c r="B38" s="61"/>
      <c r="C38" s="196"/>
      <c r="D38" s="63" t="s">
        <v>556</v>
      </c>
      <c r="E38" s="60">
        <f>E39</f>
        <v>300</v>
      </c>
      <c r="F38" s="41"/>
    </row>
    <row r="39" spans="1:6" s="143" customFormat="1" ht="13.5" customHeight="1">
      <c r="A39" s="1"/>
      <c r="B39" s="1">
        <v>40001</v>
      </c>
      <c r="C39" s="34"/>
      <c r="D39" s="3" t="s">
        <v>557</v>
      </c>
      <c r="E39" s="4">
        <f>E40</f>
        <v>300</v>
      </c>
      <c r="F39" s="5"/>
    </row>
    <row r="40" spans="1:6" s="143" customFormat="1" ht="13.5" customHeight="1">
      <c r="A40" s="1"/>
      <c r="B40" s="1"/>
      <c r="C40" s="34" t="s">
        <v>558</v>
      </c>
      <c r="D40" s="3" t="s">
        <v>559</v>
      </c>
      <c r="E40" s="4">
        <f>E41</f>
        <v>300</v>
      </c>
      <c r="F40" s="5"/>
    </row>
    <row r="41" spans="1:6" s="143" customFormat="1" ht="13.5" customHeight="1">
      <c r="A41" s="53"/>
      <c r="B41" s="53"/>
      <c r="C41" s="195"/>
      <c r="D41" s="64" t="s">
        <v>560</v>
      </c>
      <c r="E41" s="56">
        <v>300</v>
      </c>
      <c r="F41" s="5"/>
    </row>
    <row r="42" spans="1:6" s="143" customFormat="1" ht="13.5" customHeight="1">
      <c r="A42" s="61">
        <v>700</v>
      </c>
      <c r="B42" s="61"/>
      <c r="C42" s="196"/>
      <c r="D42" s="63" t="s">
        <v>561</v>
      </c>
      <c r="E42" s="60">
        <f>E43</f>
        <v>10000</v>
      </c>
      <c r="F42" s="5"/>
    </row>
    <row r="43" spans="1:6" s="143" customFormat="1" ht="13.5" customHeight="1">
      <c r="A43" s="1"/>
      <c r="B43" s="1">
        <v>70005</v>
      </c>
      <c r="C43" s="34"/>
      <c r="D43" s="3" t="s">
        <v>562</v>
      </c>
      <c r="E43" s="4">
        <f>E44</f>
        <v>10000</v>
      </c>
      <c r="F43" s="5"/>
    </row>
    <row r="44" spans="1:6" s="143" customFormat="1" ht="13.5" customHeight="1">
      <c r="A44" s="1"/>
      <c r="B44" s="1"/>
      <c r="C44" s="34" t="s">
        <v>563</v>
      </c>
      <c r="D44" s="3" t="s">
        <v>564</v>
      </c>
      <c r="E44" s="4">
        <f>E45</f>
        <v>10000</v>
      </c>
      <c r="F44" s="5"/>
    </row>
    <row r="45" spans="1:6" s="143" customFormat="1" ht="13.5" customHeight="1">
      <c r="A45" s="47"/>
      <c r="B45" s="47"/>
      <c r="C45" s="150"/>
      <c r="D45" s="64" t="s">
        <v>565</v>
      </c>
      <c r="E45" s="151">
        <v>10000</v>
      </c>
      <c r="F45" s="5"/>
    </row>
    <row r="46" spans="1:6" s="155" customFormat="1" ht="13.5" customHeight="1">
      <c r="A46" s="50">
        <v>600</v>
      </c>
      <c r="B46" s="50"/>
      <c r="C46" s="28"/>
      <c r="D46" s="27" t="s">
        <v>566</v>
      </c>
      <c r="E46" s="52">
        <f>E47</f>
        <v>28000</v>
      </c>
      <c r="F46" s="41"/>
    </row>
    <row r="47" spans="1:6" s="143" customFormat="1" ht="13.5" customHeight="1">
      <c r="A47" s="1"/>
      <c r="B47" s="1">
        <v>60016</v>
      </c>
      <c r="C47" s="34"/>
      <c r="D47" s="3" t="s">
        <v>567</v>
      </c>
      <c r="E47" s="4">
        <f>E48</f>
        <v>28000</v>
      </c>
      <c r="F47" s="5"/>
    </row>
    <row r="48" spans="1:6" s="143" customFormat="1" ht="13.5" customHeight="1">
      <c r="A48" s="1"/>
      <c r="B48" s="1"/>
      <c r="C48" s="34" t="s">
        <v>568</v>
      </c>
      <c r="D48" s="3" t="s">
        <v>569</v>
      </c>
      <c r="E48" s="4">
        <f>E49</f>
        <v>28000</v>
      </c>
      <c r="F48" s="5"/>
    </row>
    <row r="49" spans="1:6" s="143" customFormat="1" ht="13.5" customHeight="1">
      <c r="A49" s="1"/>
      <c r="B49" s="1"/>
      <c r="C49" s="34"/>
      <c r="D49" s="3" t="s">
        <v>570</v>
      </c>
      <c r="E49" s="4">
        <f>20000+8000</f>
        <v>28000</v>
      </c>
      <c r="F49" s="5"/>
    </row>
    <row r="50" spans="1:6" s="155" customFormat="1" ht="13.5" customHeight="1">
      <c r="A50" s="61">
        <v>710</v>
      </c>
      <c r="B50" s="61"/>
      <c r="C50" s="196"/>
      <c r="D50" s="63" t="s">
        <v>571</v>
      </c>
      <c r="E50" s="60">
        <f>E51</f>
        <v>20000</v>
      </c>
      <c r="F50" s="41"/>
    </row>
    <row r="51" spans="1:6" s="143" customFormat="1" ht="13.5" customHeight="1">
      <c r="A51" s="1"/>
      <c r="B51" s="1">
        <v>71035</v>
      </c>
      <c r="C51" s="34"/>
      <c r="D51" s="3" t="s">
        <v>572</v>
      </c>
      <c r="E51" s="4">
        <f>E52</f>
        <v>20000</v>
      </c>
      <c r="F51" s="5"/>
    </row>
    <row r="52" spans="1:6" s="143" customFormat="1" ht="13.5" customHeight="1">
      <c r="A52" s="1"/>
      <c r="B52" s="1"/>
      <c r="C52" s="34" t="s">
        <v>573</v>
      </c>
      <c r="D52" s="3" t="s">
        <v>574</v>
      </c>
      <c r="E52" s="4">
        <f>E53</f>
        <v>20000</v>
      </c>
      <c r="F52" s="5"/>
    </row>
    <row r="53" spans="1:6" s="143" customFormat="1" ht="13.5" customHeight="1">
      <c r="A53" s="47"/>
      <c r="B53" s="47"/>
      <c r="C53" s="150"/>
      <c r="D53" s="64" t="s">
        <v>575</v>
      </c>
      <c r="E53" s="151">
        <v>20000</v>
      </c>
      <c r="F53" s="5"/>
    </row>
    <row r="54" spans="1:6" s="155" customFormat="1" ht="13.5" customHeight="1">
      <c r="A54" s="29">
        <v>801</v>
      </c>
      <c r="B54" s="29"/>
      <c r="C54" s="30"/>
      <c r="D54" s="63" t="s">
        <v>576</v>
      </c>
      <c r="E54" s="32">
        <f>E55</f>
        <v>258514</v>
      </c>
      <c r="F54" s="41"/>
    </row>
    <row r="55" spans="1:6" s="155" customFormat="1" ht="13.5" customHeight="1">
      <c r="A55" s="75"/>
      <c r="B55" s="33">
        <v>80101</v>
      </c>
      <c r="C55" s="37"/>
      <c r="D55" s="3" t="s">
        <v>577</v>
      </c>
      <c r="E55" s="36">
        <f>E56+E57+E58+E59</f>
        <v>258514</v>
      </c>
      <c r="F55" s="41"/>
    </row>
    <row r="56" spans="1:6" s="143" customFormat="1" ht="13.5" customHeight="1">
      <c r="A56" s="33"/>
      <c r="B56" s="33"/>
      <c r="C56" s="37" t="s">
        <v>578</v>
      </c>
      <c r="D56" s="3" t="s">
        <v>579</v>
      </c>
      <c r="E56" s="36">
        <f>170064-20000</f>
        <v>150064</v>
      </c>
      <c r="F56" s="5"/>
    </row>
    <row r="57" spans="1:6" s="143" customFormat="1" ht="13.5" customHeight="1">
      <c r="A57" s="33"/>
      <c r="B57" s="33"/>
      <c r="C57" s="37" t="s">
        <v>580</v>
      </c>
      <c r="D57" s="3" t="s">
        <v>581</v>
      </c>
      <c r="E57" s="36">
        <f>E25</f>
        <v>13250</v>
      </c>
      <c r="F57" s="5"/>
    </row>
    <row r="58" spans="1:6" s="143" customFormat="1" ht="13.5" customHeight="1">
      <c r="A58" s="33"/>
      <c r="B58" s="33"/>
      <c r="C58" s="37" t="s">
        <v>582</v>
      </c>
      <c r="D58" s="3" t="s">
        <v>583</v>
      </c>
      <c r="E58" s="36">
        <v>70200</v>
      </c>
      <c r="F58" s="5"/>
    </row>
    <row r="59" spans="1:6" s="143" customFormat="1" ht="13.5" customHeight="1">
      <c r="A59" s="33"/>
      <c r="B59" s="33"/>
      <c r="C59" s="37" t="s">
        <v>584</v>
      </c>
      <c r="D59" s="3" t="s">
        <v>585</v>
      </c>
      <c r="E59" s="36">
        <v>25000</v>
      </c>
      <c r="F59" s="5"/>
    </row>
    <row r="60" spans="1:6" s="143" customFormat="1" ht="13.5" customHeight="1">
      <c r="A60" s="33"/>
      <c r="B60" s="33"/>
      <c r="C60" s="37"/>
      <c r="D60" s="3" t="s">
        <v>586</v>
      </c>
      <c r="E60" s="36">
        <v>25000</v>
      </c>
      <c r="F60" s="5"/>
    </row>
    <row r="61" spans="1:6" s="143" customFormat="1" ht="13.5" customHeight="1">
      <c r="A61" s="31">
        <v>921</v>
      </c>
      <c r="B61" s="29"/>
      <c r="C61" s="30"/>
      <c r="D61" s="29" t="s">
        <v>587</v>
      </c>
      <c r="E61" s="32">
        <f>E62+E65</f>
        <v>36000</v>
      </c>
      <c r="F61" s="5"/>
    </row>
    <row r="62" spans="1:6" s="143" customFormat="1" ht="13.5" customHeight="1">
      <c r="A62" s="35"/>
      <c r="B62" s="33">
        <v>92109</v>
      </c>
      <c r="C62" s="37"/>
      <c r="D62" s="33" t="s">
        <v>588</v>
      </c>
      <c r="E62" s="36">
        <f>E63</f>
        <v>21000</v>
      </c>
      <c r="F62" s="5"/>
    </row>
    <row r="63" spans="1:6" s="143" customFormat="1" ht="13.5" customHeight="1">
      <c r="A63" s="1"/>
      <c r="B63" s="1"/>
      <c r="C63" s="37" t="s">
        <v>589</v>
      </c>
      <c r="D63" s="35" t="s">
        <v>590</v>
      </c>
      <c r="E63" s="4">
        <v>21000</v>
      </c>
      <c r="F63" s="5"/>
    </row>
    <row r="64" spans="1:6" s="143" customFormat="1" ht="13.5" customHeight="1">
      <c r="A64" s="1"/>
      <c r="B64" s="1"/>
      <c r="C64" s="37"/>
      <c r="D64" s="35" t="s">
        <v>591</v>
      </c>
      <c r="E64" s="4">
        <v>21000</v>
      </c>
      <c r="F64" s="5"/>
    </row>
    <row r="65" spans="1:6" s="143" customFormat="1" ht="13.5" customHeight="1">
      <c r="A65" s="1"/>
      <c r="B65" s="1">
        <v>92116</v>
      </c>
      <c r="C65" s="37"/>
      <c r="D65" s="33" t="s">
        <v>592</v>
      </c>
      <c r="E65" s="4">
        <f>E66</f>
        <v>15000</v>
      </c>
      <c r="F65" s="5"/>
    </row>
    <row r="66" spans="1:6" s="143" customFormat="1" ht="13.5" customHeight="1">
      <c r="A66" s="53"/>
      <c r="B66" s="53"/>
      <c r="C66" s="150" t="s">
        <v>593</v>
      </c>
      <c r="D66" s="46" t="s">
        <v>594</v>
      </c>
      <c r="E66" s="56">
        <v>15000</v>
      </c>
      <c r="F66" s="5"/>
    </row>
    <row r="67" spans="1:6" s="143" customFormat="1" ht="13.5" customHeight="1">
      <c r="A67" s="50">
        <v>926</v>
      </c>
      <c r="B67" s="50"/>
      <c r="C67" s="51"/>
      <c r="D67" s="27" t="s">
        <v>595</v>
      </c>
      <c r="E67" s="81">
        <f>E68</f>
        <v>81760</v>
      </c>
      <c r="F67" s="5"/>
    </row>
    <row r="68" spans="1:6" s="143" customFormat="1" ht="13.5" customHeight="1">
      <c r="A68" s="1"/>
      <c r="B68" s="1">
        <v>92605</v>
      </c>
      <c r="C68" s="2"/>
      <c r="D68" s="3" t="s">
        <v>596</v>
      </c>
      <c r="E68" s="4">
        <f>E69+E70+E71+E72+E73+E74</f>
        <v>81760</v>
      </c>
      <c r="F68" s="5"/>
    </row>
    <row r="69" spans="1:6" s="143" customFormat="1" ht="13.5" customHeight="1">
      <c r="A69" s="1"/>
      <c r="B69" s="1"/>
      <c r="C69" s="2" t="s">
        <v>597</v>
      </c>
      <c r="D69" s="3" t="s">
        <v>598</v>
      </c>
      <c r="E69" s="4">
        <f>4560+7000</f>
        <v>11560</v>
      </c>
      <c r="F69" s="5"/>
    </row>
    <row r="70" spans="1:6" s="143" customFormat="1" ht="13.5" customHeight="1">
      <c r="A70" s="1"/>
      <c r="B70" s="1"/>
      <c r="C70" s="2" t="s">
        <v>599</v>
      </c>
      <c r="D70" s="3" t="s">
        <v>600</v>
      </c>
      <c r="E70" s="4">
        <v>7000</v>
      </c>
      <c r="F70" s="5"/>
    </row>
    <row r="71" spans="1:6" s="143" customFormat="1" ht="13.5" customHeight="1">
      <c r="A71" s="1"/>
      <c r="B71" s="1"/>
      <c r="C71" s="2" t="s">
        <v>601</v>
      </c>
      <c r="D71" s="3" t="s">
        <v>602</v>
      </c>
      <c r="E71" s="4">
        <v>15000</v>
      </c>
      <c r="F71" s="5"/>
    </row>
    <row r="72" spans="1:6" s="143" customFormat="1" ht="13.5" customHeight="1">
      <c r="A72" s="1"/>
      <c r="B72" s="1"/>
      <c r="C72" s="2" t="s">
        <v>603</v>
      </c>
      <c r="D72" s="3" t="s">
        <v>604</v>
      </c>
      <c r="E72" s="4">
        <v>10000</v>
      </c>
      <c r="F72" s="5"/>
    </row>
    <row r="73" spans="1:6" s="143" customFormat="1" ht="13.5" customHeight="1">
      <c r="A73" s="1"/>
      <c r="B73" s="1"/>
      <c r="C73" s="2" t="s">
        <v>605</v>
      </c>
      <c r="D73" s="33" t="s">
        <v>606</v>
      </c>
      <c r="E73" s="4">
        <v>18200</v>
      </c>
      <c r="F73" s="5"/>
    </row>
    <row r="74" spans="1:6" s="143" customFormat="1" ht="13.5" customHeight="1">
      <c r="A74" s="1"/>
      <c r="B74" s="1"/>
      <c r="C74" s="37" t="s">
        <v>607</v>
      </c>
      <c r="D74" s="35" t="s">
        <v>608</v>
      </c>
      <c r="E74" s="4">
        <f>E75</f>
        <v>20000</v>
      </c>
      <c r="F74" s="5"/>
    </row>
    <row r="75" spans="1:6" s="143" customFormat="1" ht="13.5" customHeight="1">
      <c r="A75" s="53"/>
      <c r="B75" s="53"/>
      <c r="C75" s="150"/>
      <c r="D75" s="46" t="s">
        <v>609</v>
      </c>
      <c r="E75" s="56">
        <v>20000</v>
      </c>
      <c r="F75" s="5"/>
    </row>
    <row r="76" spans="1:6" s="143" customFormat="1" ht="13.5" customHeight="1">
      <c r="A76" s="1"/>
      <c r="B76" s="1"/>
      <c r="C76" s="34"/>
      <c r="D76" s="3"/>
      <c r="E76" s="52">
        <f>E67+E61+E54+E50+E46+E42+E38+E35+E32</f>
        <v>486374</v>
      </c>
      <c r="F76" s="5"/>
    </row>
    <row r="77" spans="1:6" s="143" customFormat="1" ht="13.5" customHeight="1">
      <c r="A77" s="20" t="s">
        <v>610</v>
      </c>
      <c r="B77" s="20"/>
      <c r="C77" s="20"/>
      <c r="D77" s="20"/>
      <c r="E77" s="20"/>
      <c r="F77" s="20"/>
    </row>
    <row r="78" spans="1:6" s="143" customFormat="1" ht="28.5" customHeight="1">
      <c r="A78" s="178" t="s">
        <v>611</v>
      </c>
      <c r="B78" s="178"/>
      <c r="C78" s="178"/>
      <c r="D78" s="178"/>
      <c r="E78" s="178"/>
      <c r="F78" s="178"/>
    </row>
    <row r="79" spans="1:6" s="143" customFormat="1" ht="13.5" customHeight="1">
      <c r="A79" s="27" t="s">
        <v>612</v>
      </c>
      <c r="B79" s="27"/>
      <c r="C79" s="27"/>
      <c r="D79" s="27"/>
      <c r="E79" s="44"/>
      <c r="F79" s="22"/>
    </row>
    <row r="80" spans="1:6" s="143" customFormat="1" ht="13.5" customHeight="1">
      <c r="A80" s="64" t="s">
        <v>613</v>
      </c>
      <c r="B80" s="64" t="s">
        <v>614</v>
      </c>
      <c r="C80" s="48" t="s">
        <v>615</v>
      </c>
      <c r="D80" s="64" t="s">
        <v>616</v>
      </c>
      <c r="E80" s="49" t="s">
        <v>617</v>
      </c>
      <c r="F80" s="22"/>
    </row>
    <row r="81" spans="1:6" s="143" customFormat="1" ht="13.5" customHeight="1">
      <c r="A81" s="82">
        <v>921</v>
      </c>
      <c r="B81" s="75"/>
      <c r="C81" s="152"/>
      <c r="D81" s="75" t="s">
        <v>618</v>
      </c>
      <c r="E81" s="201">
        <f>E82</f>
        <v>432770.16000000003</v>
      </c>
      <c r="F81" s="5"/>
    </row>
    <row r="82" spans="1:6" s="143" customFormat="1" ht="13.5" customHeight="1">
      <c r="A82" s="35"/>
      <c r="B82" s="33">
        <v>92116</v>
      </c>
      <c r="C82" s="37"/>
      <c r="D82" s="33" t="s">
        <v>619</v>
      </c>
      <c r="E82" s="202">
        <f>E83</f>
        <v>432770.16000000003</v>
      </c>
      <c r="F82" s="5"/>
    </row>
    <row r="83" spans="1:6" s="143" customFormat="1" ht="13.5" customHeight="1">
      <c r="A83" s="35"/>
      <c r="B83" s="33"/>
      <c r="C83" s="34" t="s">
        <v>620</v>
      </c>
      <c r="D83" s="3" t="s">
        <v>621</v>
      </c>
      <c r="E83" s="202">
        <f>E84</f>
        <v>432770.16000000003</v>
      </c>
      <c r="F83" s="5"/>
    </row>
    <row r="84" spans="1:6" s="143" customFormat="1" ht="26.25" customHeight="1">
      <c r="A84" s="82"/>
      <c r="B84" s="75"/>
      <c r="C84" s="152"/>
      <c r="D84" s="33" t="s">
        <v>622</v>
      </c>
      <c r="E84" s="202">
        <v>432770.16</v>
      </c>
      <c r="F84" s="5"/>
    </row>
    <row r="85" spans="1:6" s="143" customFormat="1" ht="13.5" customHeight="1">
      <c r="A85" s="29"/>
      <c r="B85" s="29"/>
      <c r="C85" s="38"/>
      <c r="D85" s="29"/>
      <c r="E85" s="40"/>
      <c r="F85" s="22"/>
    </row>
    <row r="86" spans="1:6" s="143" customFormat="1" ht="13.5" customHeight="1">
      <c r="A86" s="27" t="s">
        <v>623</v>
      </c>
      <c r="B86" s="27"/>
      <c r="C86" s="27"/>
      <c r="D86" s="27"/>
      <c r="E86" s="27"/>
      <c r="F86" s="27"/>
    </row>
    <row r="87" spans="1:6" s="143" customFormat="1" ht="13.5" customHeight="1">
      <c r="A87" s="203">
        <v>952</v>
      </c>
      <c r="B87" s="204"/>
      <c r="C87" s="205"/>
      <c r="D87" s="163" t="s">
        <v>624</v>
      </c>
      <c r="E87" s="206">
        <v>432770.16</v>
      </c>
      <c r="F87" s="52"/>
    </row>
    <row r="88" spans="1:6" s="143" customFormat="1" ht="14.25" customHeight="1">
      <c r="A88" s="20" t="s">
        <v>625</v>
      </c>
      <c r="B88" s="20"/>
      <c r="C88" s="20"/>
      <c r="D88" s="20"/>
      <c r="E88" s="20"/>
      <c r="F88" s="20"/>
    </row>
    <row r="89" spans="1:6" s="143" customFormat="1" ht="29.25" customHeight="1">
      <c r="A89" s="88" t="s">
        <v>626</v>
      </c>
      <c r="B89" s="88"/>
      <c r="C89" s="88"/>
      <c r="D89" s="88"/>
      <c r="E89" s="88"/>
      <c r="F89" s="88"/>
    </row>
    <row r="90" spans="1:6" s="143" customFormat="1" ht="44.25" customHeight="1">
      <c r="A90" s="122" t="s">
        <v>627</v>
      </c>
      <c r="B90" s="122"/>
      <c r="C90" s="122"/>
      <c r="D90" s="122"/>
      <c r="E90" s="122"/>
      <c r="F90" s="122"/>
    </row>
    <row r="91" spans="1:6" s="143" customFormat="1" ht="27" customHeight="1">
      <c r="A91" s="122" t="s">
        <v>628</v>
      </c>
      <c r="B91" s="122"/>
      <c r="C91" s="122"/>
      <c r="D91" s="122"/>
      <c r="E91" s="122"/>
      <c r="F91" s="122"/>
    </row>
    <row r="92" spans="1:6" s="143" customFormat="1" ht="26.25" customHeight="1">
      <c r="A92" s="122" t="s">
        <v>629</v>
      </c>
      <c r="B92" s="122"/>
      <c r="C92" s="122"/>
      <c r="D92" s="122"/>
      <c r="E92" s="122"/>
      <c r="F92" s="122"/>
    </row>
    <row r="93" spans="1:6" s="143" customFormat="1" ht="13.5" customHeight="1">
      <c r="A93" s="20" t="s">
        <v>630</v>
      </c>
      <c r="B93" s="20"/>
      <c r="C93" s="20"/>
      <c r="D93" s="20"/>
      <c r="E93" s="20"/>
      <c r="F93" s="20"/>
    </row>
    <row r="94" spans="1:6" s="143" customFormat="1" ht="13.5" customHeight="1">
      <c r="A94" s="3" t="s">
        <v>631</v>
      </c>
      <c r="B94" s="3"/>
      <c r="C94" s="3"/>
      <c r="D94" s="3"/>
      <c r="E94" s="3"/>
      <c r="F94" s="3"/>
    </row>
    <row r="95" spans="1:6" s="143" customFormat="1" ht="13.5" customHeight="1">
      <c r="A95" s="20" t="s">
        <v>632</v>
      </c>
      <c r="B95" s="20"/>
      <c r="C95" s="20"/>
      <c r="D95" s="20"/>
      <c r="E95" s="20"/>
      <c r="F95" s="20"/>
    </row>
    <row r="96" spans="1:6" s="143" customFormat="1" ht="13.5" customHeight="1">
      <c r="A96" s="57" t="s">
        <v>633</v>
      </c>
      <c r="B96" s="57"/>
      <c r="C96" s="57"/>
      <c r="D96" s="57"/>
      <c r="E96" s="57"/>
      <c r="F96" s="57"/>
    </row>
  </sheetData>
  <mergeCells count="22">
    <mergeCell ref="A1:F1"/>
    <mergeCell ref="A2:F2"/>
    <mergeCell ref="A3:F3"/>
    <mergeCell ref="A5:F5"/>
    <mergeCell ref="A7:F7"/>
    <mergeCell ref="A9:F9"/>
    <mergeCell ref="A10:F10"/>
    <mergeCell ref="A11:D11"/>
    <mergeCell ref="A30:D30"/>
    <mergeCell ref="A77:F77"/>
    <mergeCell ref="A78:F78"/>
    <mergeCell ref="A79:D79"/>
    <mergeCell ref="A86:F86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</mergeCells>
  <printOptions/>
  <pageMargins left="0.2798611111111111" right="0.4201388888888889" top="0.3298611111111111" bottom="0.4701388888888889" header="0.25972222222222224" footer="0.4701388888888889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</dc:creator>
  <cp:keywords/>
  <dc:description/>
  <cp:lastModifiedBy>UM</cp:lastModifiedBy>
  <cp:lastPrinted>2005-07-06T07:42:46Z</cp:lastPrinted>
  <dcterms:created xsi:type="dcterms:W3CDTF">2002-01-07T16:35:25Z</dcterms:created>
  <dcterms:modified xsi:type="dcterms:W3CDTF">2005-07-06T07:43:10Z</dcterms:modified>
  <cp:category/>
  <cp:version/>
  <cp:contentType/>
  <cp:contentStatus/>
  <cp:revision>1</cp:revision>
</cp:coreProperties>
</file>